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I. Фін результат" sheetId="1" state="visible" r:id="rId2"/>
    <sheet name="Розшифровка фінрезультати" sheetId="2" state="visible" r:id="rId3"/>
    <sheet name="ІІ. Розр. з бюджетом" sheetId="3" state="visible" r:id="rId4"/>
    <sheet name="Розшифровка з розр з бюджет" sheetId="4" state="visible" r:id="rId5"/>
    <sheet name="IV. Кап. інвестиції" sheetId="5" state="visible" r:id="rId6"/>
    <sheet name="Розшифровка до капівидатків" sheetId="6" state="visible" r:id="rId7"/>
    <sheet name="6.1. Інша інфо_1" sheetId="7" state="visible" r:id="rId8"/>
    <sheet name="6.2. Інша інфо_2" sheetId="8" state="visible" r:id="rId9"/>
    <sheet name="VII Статутн. капіт" sheetId="9" state="visible" r:id="rId10"/>
    <sheet name="Розшифровка до Статутного" sheetId="10" state="visible" r:id="rId11"/>
    <sheet name="Аркуш11" sheetId="11" state="visible" r:id="rId12"/>
    <sheet name="Аркуш12" sheetId="12" state="visible" r:id="rId13"/>
    <sheet name="Аркуш13" sheetId="13" state="visible" r:id="rId14"/>
    <sheet name="Аркуш14" sheetId="14" state="visible" r:id="rId15"/>
  </sheets>
  <definedNames>
    <definedName function="false" hidden="false" localSheetId="6" name="_xlnm.Print_Area" vbProcedure="false">'6.1. Інша інфо_1'!$A$1:$O$40</definedName>
    <definedName function="false" hidden="false" localSheetId="7" name="_xlnm.Print_Area" vbProcedure="false">'6.2. Інша інфо_2'!$A$1:$AF$40</definedName>
    <definedName function="false" hidden="false" localSheetId="2" name="_xlnm.Print_Area" vbProcedure="false">'ІІ. Розр. з бюджетом'!$A$1:$H$49</definedName>
    <definedName function="false" hidden="false" localSheetId="2" name="_xlnm.Print_Titles" vbProcedure="false">'ІІ. Розр. з бюджетом'!$4:$6</definedName>
    <definedName function="false" hidden="false" localSheetId="5" name="_xlnm.Print_Area" vbProcedure="false">'Розшифровка до капівидатків'!$A$1:$G$17</definedName>
    <definedName function="false" hidden="false" localSheetId="9" name="_xlnm.Print_Area" vbProcedure="false">'Розшифровка до Статутного'!$A$1:$G$16</definedName>
    <definedName function="false" hidden="false" localSheetId="3" name="_xlnm.Print_Area" vbProcedure="false">'Розшифровка з розр з бюджет'!$A$1:$G$28</definedName>
    <definedName function="false" hidden="false" localSheetId="1" name="_xlnm.Print_Area" vbProcedure="false">'Розшифровка фінрезультати'!$A$1:$G$24</definedName>
    <definedName function="false" hidden="false" localSheetId="0" name="_xlnm.Print_Area" vbProcedure="false">'I. Фін результат'!$A$1:$I$103</definedName>
    <definedName function="false" hidden="false" localSheetId="0" name="_xlnm.Print_Titles" vbProcedure="false">'I. Фін результат'!$8:$10</definedName>
    <definedName function="false" hidden="false" localSheetId="4" name="_xlnm.Print_Area" vbProcedure="false">'IV. Кап. інвестиції'!$A$1:$H$15</definedName>
    <definedName function="false" hidden="false" localSheetId="8" name="_xlnm.Print_Area" vbProcedure="false">'VII Статутн. капіт'!$A$1:$H$18</definedName>
    <definedName function="false" hidden="false" name="aa" vbProcedure="false">'[2]1993'!$a$1:#REF!,'[2]1993'!$a$1:#REF!</definedName>
    <definedName function="false" hidden="false" name="ad" vbProcedure="false">'[3]мтр газ україни'!$b$1</definedName>
    <definedName function="false" hidden="false" name="as" vbProcedure="false">'[4]мтр газ україни'!$b$1</definedName>
    <definedName function="false" hidden="false" name="asdf" vbProcedure="false">[5]inform!$e$6</definedName>
    <definedName function="false" hidden="false" name="asdfg" vbProcedure="false">[5]inform!$f$2</definedName>
    <definedName function="false" hidden="false" name="BuiltIn_Print_Area___1___1" vbProcedure="false">#REF!</definedName>
    <definedName function="false" hidden="false" name="ClDate" vbProcedure="false">[6]inform!$e$6</definedName>
    <definedName function="false" hidden="false" name="ClDate_21" vbProcedure="false">[7]inform!$e$6</definedName>
    <definedName function="false" hidden="false" name="ClDate_25" vbProcedure="false">[7]inform!$e$6</definedName>
    <definedName function="false" hidden="false" name="ClDate_6" vbProcedure="false">[8]inform!$e$6</definedName>
    <definedName function="false" hidden="false" name="CompName" vbProcedure="false">[6]inform!$f$2</definedName>
    <definedName function="false" hidden="false" name="CompNameE" vbProcedure="false">[6]inform!$g$2</definedName>
    <definedName function="false" hidden="false" name="CompNameE_21" vbProcedure="false">[7]inform!$g$2</definedName>
    <definedName function="false" hidden="false" name="CompNameE_25" vbProcedure="false">[7]inform!$g$2</definedName>
    <definedName function="false" hidden="false" name="CompNameE_6" vbProcedure="false">[8]inform!$g$2</definedName>
    <definedName function="false" hidden="false" name="CompName_21" vbProcedure="false">[7]inform!$f$2</definedName>
    <definedName function="false" hidden="false" name="CompName_25" vbProcedure="false">[7]inform!$f$2</definedName>
    <definedName function="false" hidden="false" name="CompName_6" vbProcedure="false">[8]inform!$f$2</definedName>
    <definedName function="false" hidden="false" name="Cost_Category_National_ID" vbProcedure="false">#REF!</definedName>
    <definedName function="false" hidden="false" name="Cе511" vbProcedure="false">#REF!</definedName>
    <definedName function="false" hidden="false" name="d" vbProcedure="false">'[9]мтр газ україни'!$b$4</definedName>
    <definedName function="false" hidden="false" name="dCPIb" vbProcedure="false">[10]попер_роз!#REF!</definedName>
    <definedName function="false" hidden="false" name="dPPIb" vbProcedure="false">[10]попер_роз!#REF!</definedName>
    <definedName function="false" hidden="false" name="ds" vbProcedure="false">'[11]7  інші витрати'!#ref!</definedName>
    <definedName function="false" hidden="false" name="Fact_Type_ID" vbProcedure="false">#REF!</definedName>
    <definedName function="false" hidden="false" name="G" vbProcedure="false">'[12]мтр газ україни'!$b$1</definedName>
    <definedName function="false" hidden="false" name="ij1sssss" vbProcedure="false">'[13]7  інші витрати'!#ref!</definedName>
    <definedName function="false" hidden="false" name="LastItem" vbProcedure="false">[14]лист1!$a$1</definedName>
    <definedName function="false" hidden="false" name="Load" vbProcedure="false">'[15]мтр газ україни'!$b$4</definedName>
    <definedName function="false" hidden="false" name="Load_ID" vbProcedure="false">'[16]мтр газ україни'!$b$4</definedName>
    <definedName function="false" hidden="false" name="Load_ID_10" vbProcedure="false">'[17]7  інші витрати'!#ref!</definedName>
    <definedName function="false" hidden="false" name="Load_ID_11" vbProcedure="false">'[18]мтр газ україни'!$b$4</definedName>
    <definedName function="false" hidden="false" name="Load_ID_12" vbProcedure="false">'[18]мтр газ україни'!$b$4</definedName>
    <definedName function="false" hidden="false" name="Load_ID_13" vbProcedure="false">'[18]мтр газ україни'!$b$4</definedName>
    <definedName function="false" hidden="false" name="Load_ID_14" vbProcedure="false">'[18]мтр газ україни'!$b$4</definedName>
    <definedName function="false" hidden="false" name="Load_ID_15" vbProcedure="false">'[18]мтр газ україни'!$b$4</definedName>
    <definedName function="false" hidden="false" name="Load_ID_16" vbProcedure="false">'[18]мтр газ україни'!$b$4</definedName>
    <definedName function="false" hidden="false" name="Load_ID_17" vbProcedure="false">'[18]мтр газ україни'!$b$4</definedName>
    <definedName function="false" hidden="false" name="Load_ID_18" vbProcedure="false">'[19]мтр газ україни'!$b$4</definedName>
    <definedName function="false" hidden="false" name="Load_ID_19" vbProcedure="false">'[20]мтр газ україни'!$b$4</definedName>
    <definedName function="false" hidden="false" name="Load_ID_20" vbProcedure="false">'[19]мтр газ україни'!$b$4</definedName>
    <definedName function="false" hidden="false" name="Load_ID_200" vbProcedure="false">'[15]мтр газ україни'!$b$4</definedName>
    <definedName function="false" hidden="false" name="Load_ID_21" vbProcedure="false">'[21]мтр газ україни'!$b$4</definedName>
    <definedName function="false" hidden="false" name="Load_ID_23" vbProcedure="false">'[20]мтр газ україни'!$b$4</definedName>
    <definedName function="false" hidden="false" name="Load_ID_25" vbProcedure="false">'[21]мтр газ україни'!$b$4</definedName>
    <definedName function="false" hidden="false" name="Load_ID_542" vbProcedure="false">'[22]мтр газ україни'!$b$4</definedName>
    <definedName function="false" hidden="false" name="Load_ID_6" vbProcedure="false">'[18]мтр газ україни'!$b$4</definedName>
    <definedName function="false" hidden="false" name="OpDate" vbProcedure="false">[6]inform!$e$5</definedName>
    <definedName function="false" hidden="false" name="OpDate_21" vbProcedure="false">[7]inform!$e$5</definedName>
    <definedName function="false" hidden="false" name="OpDate_25" vbProcedure="false">[7]inform!$e$5</definedName>
    <definedName function="false" hidden="false" name="OpDate_6" vbProcedure="false">[8]inform!$e$5</definedName>
    <definedName function="false" hidden="false" name="QR" vbProcedure="false">[23]inform!$e$5</definedName>
    <definedName function="false" hidden="false" name="qw" vbProcedure="false">[5]inform!$e$5</definedName>
    <definedName function="false" hidden="false" name="qwert" vbProcedure="false">[5]inform!$g$2</definedName>
    <definedName function="false" hidden="false" name="qwerty" vbProcedure="false">'[4]мтр газ україни'!$b$4</definedName>
    <definedName function="false" hidden="false" name="ShowFil" vbProcedure="false">[14]!showfil</definedName>
    <definedName function="false" hidden="false" name="SU_ID" vbProcedure="false">#REF!</definedName>
    <definedName function="false" hidden="false" name="Time_ID" vbProcedure="false">'[16]мтр газ україни'!$b$1</definedName>
    <definedName function="false" hidden="false" name="Time_ID0" vbProcedure="false">'[16]мтр газ україни'!$f$1</definedName>
    <definedName function="false" hidden="false" name="Time_ID0_10" vbProcedure="false">'[17]7  інші витрати'!#ref!</definedName>
    <definedName function="false" hidden="false" name="Time_ID0_11" vbProcedure="false">'[18]мтр газ україни'!$f$1</definedName>
    <definedName function="false" hidden="false" name="Time_ID0_12" vbProcedure="false">'[18]мтр газ україни'!$f$1</definedName>
    <definedName function="false" hidden="false" name="Time_ID0_13" vbProcedure="false">'[18]мтр газ україни'!$f$1</definedName>
    <definedName function="false" hidden="false" name="Time_ID0_14" vbProcedure="false">'[18]мтр газ україни'!$f$1</definedName>
    <definedName function="false" hidden="false" name="Time_ID0_15" vbProcedure="false">'[18]мтр газ україни'!$f$1</definedName>
    <definedName function="false" hidden="false" name="Time_ID0_16" vbProcedure="false">'[18]мтр газ україни'!$f$1</definedName>
    <definedName function="false" hidden="false" name="Time_ID0_17" vbProcedure="false">'[18]мтр газ україни'!$f$1</definedName>
    <definedName function="false" hidden="false" name="Time_ID0_18" vbProcedure="false">'[19]мтр газ україни'!$f$1</definedName>
    <definedName function="false" hidden="false" name="Time_ID0_19" vbProcedure="false">'[20]мтр газ україни'!$f$1</definedName>
    <definedName function="false" hidden="false" name="Time_ID0_20" vbProcedure="false">'[19]мтр газ україни'!$f$1</definedName>
    <definedName function="false" hidden="false" name="Time_ID0_21" vbProcedure="false">'[21]мтр газ україни'!$f$1</definedName>
    <definedName function="false" hidden="false" name="Time_ID0_23" vbProcedure="false">'[20]мтр газ україни'!$f$1</definedName>
    <definedName function="false" hidden="false" name="Time_ID0_25" vbProcedure="false">'[21]мтр газ україни'!$f$1</definedName>
    <definedName function="false" hidden="false" name="Time_ID0_6" vbProcedure="false">'[18]мтр газ україни'!$f$1</definedName>
    <definedName function="false" hidden="false" name="Time_ID_10" vbProcedure="false">'[17]7  інші витрати'!#ref!</definedName>
    <definedName function="false" hidden="false" name="Time_ID_11" vbProcedure="false">'[18]мтр газ україни'!$b$1</definedName>
    <definedName function="false" hidden="false" name="Time_ID_12" vbProcedure="false">'[18]мтр газ україни'!$b$1</definedName>
    <definedName function="false" hidden="false" name="Time_ID_13" vbProcedure="false">'[18]мтр газ україни'!$b$1</definedName>
    <definedName function="false" hidden="false" name="Time_ID_14" vbProcedure="false">'[18]мтр газ україни'!$b$1</definedName>
    <definedName function="false" hidden="false" name="Time_ID_15" vbProcedure="false">'[18]мтр газ україни'!$b$1</definedName>
    <definedName function="false" hidden="false" name="Time_ID_16" vbProcedure="false">'[18]мтр газ україни'!$b$1</definedName>
    <definedName function="false" hidden="false" name="Time_ID_17" vbProcedure="false">'[18]мтр газ україни'!$b$1</definedName>
    <definedName function="false" hidden="false" name="Time_ID_18" vbProcedure="false">'[19]мтр газ україни'!$b$1</definedName>
    <definedName function="false" hidden="false" name="Time_ID_19" vbProcedure="false">'[20]мтр газ україни'!$b$1</definedName>
    <definedName function="false" hidden="false" name="Time_ID_20" vbProcedure="false">'[19]мтр газ україни'!$b$1</definedName>
    <definedName function="false" hidden="false" name="Time_ID_21" vbProcedure="false">'[21]мтр газ україни'!$b$1</definedName>
    <definedName function="false" hidden="false" name="Time_ID_23" vbProcedure="false">'[20]мтр газ україни'!$b$1</definedName>
    <definedName function="false" hidden="false" name="Time_ID_25" vbProcedure="false">'[21]мтр газ україни'!$b$1</definedName>
    <definedName function="false" hidden="false" name="Time_ID_6" vbProcedure="false">'[18]мтр газ україни'!$b$1</definedName>
    <definedName function="false" hidden="false" name="ttttttt" vbProcedure="false">#REF!</definedName>
    <definedName function="false" hidden="false" name="Unit" vbProcedure="false">[6]inform!$e$38</definedName>
    <definedName function="false" hidden="false" name="Unit_21" vbProcedure="false">[7]inform!$e$38</definedName>
    <definedName function="false" hidden="false" name="Unit_25" vbProcedure="false">[7]inform!$e$38</definedName>
    <definedName function="false" hidden="false" name="Unit_6" vbProcedure="false">[8]inform!$e$38</definedName>
    <definedName function="false" hidden="false" name="WQER" vbProcedure="false">'[24]мтр газ україни'!$b$4</definedName>
    <definedName function="false" hidden="false" name="wr" vbProcedure="false">'[24]мтр газ україни'!$b$4</definedName>
    <definedName function="false" hidden="false" name="yyyy" vbProcedure="false">#REF!</definedName>
    <definedName function="false" hidden="false" name="zx" vbProcedure="false">'[4]мтр газ україни'!$f$1</definedName>
    <definedName function="false" hidden="false" name="zxc" vbProcedure="false">[5]inform!$e$38</definedName>
    <definedName function="false" hidden="false" name="_xlnm.Database" vbProcedure="false">'[25]ener '!$a$1:#REF!</definedName>
    <definedName function="false" hidden="false" name="__123Graph_XGRAPH3" vbProcedure="false">[1]gdp!#ref!</definedName>
    <definedName function="false" hidden="false" name="є" vbProcedure="false">#REF!</definedName>
    <definedName function="false" hidden="false" name="і" vbProcedure="false">[29]inform!$f$2</definedName>
    <definedName function="false" hidden="false" name="ів" vbProcedure="false">#REF!</definedName>
    <definedName function="false" hidden="false" name="ів_22" vbProcedure="false">#REF!</definedName>
    <definedName function="false" hidden="false" name="ів_26" vbProcedure="false">#REF!</definedName>
    <definedName function="false" hidden="false" name="ів___0" vbProcedure="false">#REF!</definedName>
    <definedName function="false" hidden="false" name="івів" vbProcedure="false">'[12]мтр газ україни'!$b$1</definedName>
    <definedName function="false" hidden="false" name="іваіа" vbProcedure="false">'[30]7  інші витрати'!#ref!</definedName>
    <definedName function="false" hidden="false" name="іваф" vbProcedure="false">#REF!</definedName>
    <definedName function="false" hidden="false" name="іцу" vbProcedure="false">[23]inform!$g$2</definedName>
    <definedName function="false" hidden="false" name="а" vbProcedure="false">'[13]7  інші витрати'!#ref!</definedName>
    <definedName function="false" hidden="false" name="ав" vbProcedure="false">#REF!</definedName>
    <definedName function="false" hidden="false" name="аен" vbProcedure="false">'[24]мтр газ україни'!$b$4</definedName>
    <definedName function="false" hidden="false" name="в" vbProcedure="false">'[26]мтр газ україни'!$f$1</definedName>
    <definedName function="false" hidden="false" name="ватт" vbProcedure="false">'[27]база  '!#ref!</definedName>
    <definedName function="false" hidden="false" name="Д" vbProcedure="false">'[15]мтр газ україни'!$b$4</definedName>
    <definedName function="false" hidden="false" name="е" vbProcedure="false">#REF!</definedName>
    <definedName function="false" hidden="false" name="Заголовки_для_печати_МИ" vbProcedure="false">'[28]1993'!$a$1:#REF!,'[28]1993'!$a$1:#REF!</definedName>
    <definedName function="false" hidden="false" name="йуц" vbProcedure="false">#REF!</definedName>
    <definedName function="false" hidden="false" name="йцу" vbProcedure="false">#REF!</definedName>
    <definedName function="false" hidden="false" name="йцуйй" vbProcedure="false">#REF!</definedName>
    <definedName function="false" hidden="false" name="йцукц" vbProcedure="false">'[30]7  інші витрати'!#ref!</definedName>
    <definedName function="false" hidden="false" name="КЕ" vbProcedure="false">#REF!</definedName>
    <definedName function="false" hidden="false" name="КЕ_22" vbProcedure="false">#REF!</definedName>
    <definedName function="false" hidden="false" name="КЕ_26" vbProcedure="false">#REF!</definedName>
    <definedName function="false" hidden="false" name="КЕ___0" vbProcedure="false">#REF!</definedName>
    <definedName function="false" hidden="false" name="кен" vbProcedure="false">#REF!</definedName>
    <definedName function="false" hidden="false" name="л" vbProcedure="false">#REF!</definedName>
    <definedName function="false" hidden="false" name="п" vbProcedure="false">'[13]7  інші витрати'!#ref!</definedName>
    <definedName function="false" hidden="false" name="пдв" vbProcedure="false">'[15]мтр газ україни'!$b$4</definedName>
    <definedName function="false" hidden="false" name="пдв_утг" vbProcedure="false">'[15]мтр газ україни'!$f$1</definedName>
    <definedName function="false" hidden="false" name="План" vbProcedure="false">#REF!</definedName>
    <definedName function="false" hidden="false"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vbProcedure="false">#REF!</definedName>
    <definedName function="false" hidden="false" name="ппп" vbProcedure="false">[31]inform!$e$6</definedName>
    <definedName function="false" hidden="false" name="р" vbProcedure="false">#REF!</definedName>
    <definedName function="false" hidden="false" name="т" vbProcedure="false">[32]inform!$e$6</definedName>
    <definedName function="false" hidden="false" name="тариф" vbProcedure="false">[33]inform!$g$2</definedName>
    <definedName function="false" hidden="false" name="уйцукйцуйу" vbProcedure="false">#REF!</definedName>
    <definedName function="false" hidden="false" name="уке" vbProcedure="false">[34]inform!$g$2</definedName>
    <definedName function="false" hidden="false" name="УТГ" vbProcedure="false">'[15]мтр газ україни'!$b$4</definedName>
    <definedName function="false" hidden="false" name="фів" vbProcedure="false">'[24]мтр газ україни'!$b$4</definedName>
    <definedName function="false" hidden="false" name="фіваіф" vbProcedure="false">'[30]7  інші витрати'!#ref!</definedName>
    <definedName function="false" hidden="false" name="фф" vbProcedure="false">'[26]мтр газ україни'!$f$1</definedName>
    <definedName function="false" hidden="false" name="ц" vbProcedure="false">'[13]7  інші витрати'!#ref!</definedName>
    <definedName function="false" hidden="false" name="ччч" vbProcedure="false">'[35]база  '!#ref!</definedName>
    <definedName function="false" hidden="false" name="ш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<sst xmlns="http://schemas.openxmlformats.org/spreadsheetml/2006/main" count="457" uniqueCount="283">
  <si>
    <t xml:space="preserve">ЗВІТ</t>
  </si>
  <si>
    <t xml:space="preserve">ПРО ВИКОНАННЯ ПОКАЗНИКІВ ФІНАНСОВОГО ПЛАНУ  КП “Меридіан”</t>
  </si>
  <si>
    <t xml:space="preserve">за І квартал 2021 року</t>
  </si>
  <si>
    <t xml:space="preserve">Таблиця 1</t>
  </si>
  <si>
    <t xml:space="preserve">І. Формування фінансових результатів</t>
  </si>
  <si>
    <t xml:space="preserve">(тис.грн)</t>
  </si>
  <si>
    <t xml:space="preserve">Найменування показника</t>
  </si>
  <si>
    <t xml:space="preserve">Код рядка </t>
  </si>
  <si>
    <t xml:space="preserve">Факт наростаючим підсумком
з початку року</t>
  </si>
  <si>
    <t xml:space="preserve">Звітний за І квартал 2021 року</t>
  </si>
  <si>
    <t xml:space="preserve">за І квартал 2020 року</t>
  </si>
  <si>
    <t xml:space="preserve">план </t>
  </si>
  <si>
    <t xml:space="preserve">факт</t>
  </si>
  <si>
    <t xml:space="preserve">відхилення,  +/–</t>
  </si>
  <si>
    <t xml:space="preserve">виконання, 
%</t>
  </si>
  <si>
    <t xml:space="preserve">пояснення та обґрунтування відхилення від запланованого рівня доходів/витрат                               </t>
  </si>
  <si>
    <t xml:space="preserve">Доходи і витрати (деталізація)</t>
  </si>
  <si>
    <t xml:space="preserve">Чистий дохід від реалізації продукції (товарів, робіт, послуг)</t>
  </si>
  <si>
    <t xml:space="preserve">Собівартість реалізованої продукції (товарів, робіт, послуг)</t>
  </si>
  <si>
    <t xml:space="preserve">Витрати на сировину та основні матеріали</t>
  </si>
  <si>
    <t xml:space="preserve">Витрати на паливо </t>
  </si>
  <si>
    <t xml:space="preserve">Витрати на електроенергію</t>
  </si>
  <si>
    <t xml:space="preserve">Витрати на оплату праці</t>
  </si>
  <si>
    <t xml:space="preserve">Відрахування на соціальні заходи</t>
  </si>
  <si>
    <t xml:space="preserve">Витрати, що здійснюються для підтримання об’єкта в робочому стані (проведення ремонту, технічного огляду, нагляду, обслуговування тощо)</t>
  </si>
  <si>
    <t xml:space="preserve">Амортизація основних засобів і нематеріальних активів</t>
  </si>
  <si>
    <t xml:space="preserve">Інші витрати (розшифрувати)</t>
  </si>
  <si>
    <t xml:space="preserve">Валовий прибуток (збиток)</t>
  </si>
  <si>
    <t xml:space="preserve">Адміністративні витрати, у тому числі:</t>
  </si>
  <si>
    <t xml:space="preserve">витрати, пов'язані з використанням власних службових автомобілів</t>
  </si>
  <si>
    <t xml:space="preserve">витрати на оренду службових автомобілів</t>
  </si>
  <si>
    <t xml:space="preserve">витрати на аудиторські послуги</t>
  </si>
  <si>
    <t xml:space="preserve">витрати на службові відрядження</t>
  </si>
  <si>
    <t xml:space="preserve">витрати на зв’язок</t>
  </si>
  <si>
    <t xml:space="preserve">витрати на оплату праці</t>
  </si>
  <si>
    <t xml:space="preserve">відрахування на соціальні заходи</t>
  </si>
  <si>
    <t xml:space="preserve">амортизація основних засобів і нематеріальних активів загальногосподарського призначення</t>
  </si>
  <si>
    <t xml:space="preserve">витрати на операційну оренду основних засобів та роялті, що мають загальногосподарське призначення</t>
  </si>
  <si>
    <t xml:space="preserve">витрати на страхування майна загальногосподарського призначення</t>
  </si>
  <si>
    <t xml:space="preserve">витрати на страхування загальногосподарського персоналу</t>
  </si>
  <si>
    <t xml:space="preserve">організаційно-технічні послуги </t>
  </si>
  <si>
    <t xml:space="preserve">консультаційні та інформаційні послуги</t>
  </si>
  <si>
    <t xml:space="preserve">юридичні послуги</t>
  </si>
  <si>
    <t xml:space="preserve">послуги з оцінки майна</t>
  </si>
  <si>
    <t xml:space="preserve"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</si>
  <si>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</si>
  <si>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 xml:space="preserve">витрати на утримання основних фондів, інших необоротних активів загальногосподарського використання,  у тому числі:</t>
  </si>
  <si>
    <t xml:space="preserve">витрати на поліпшення основних фондів</t>
  </si>
  <si>
    <t xml:space="preserve">1048/1</t>
  </si>
  <si>
    <t xml:space="preserve">інші адміністративні витрати (розшифрувати)</t>
  </si>
  <si>
    <t xml:space="preserve">Витрати на збут, у тому числі:</t>
  </si>
  <si>
    <t xml:space="preserve">транспортні витрати</t>
  </si>
  <si>
    <t xml:space="preserve">витрати на зберігання та упаковку</t>
  </si>
  <si>
    <t xml:space="preserve">амортизація основних засобів і нематеріальних активів</t>
  </si>
  <si>
    <t xml:space="preserve">витрати на рекламу</t>
  </si>
  <si>
    <t xml:space="preserve">інші витрати на збут (розшифрувати)</t>
  </si>
  <si>
    <t xml:space="preserve">Інші операційні доходи, усього, у тому числі:</t>
  </si>
  <si>
    <t xml:space="preserve">курсові різниці</t>
  </si>
  <si>
    <t xml:space="preserve">нетипові операційні доходи (розшифрувати)</t>
  </si>
  <si>
    <t xml:space="preserve">інші операційні доходи (розшифрувати)</t>
  </si>
  <si>
    <t xml:space="preserve">Інші операційні витрати, усього, у тому числі:</t>
  </si>
  <si>
    <t xml:space="preserve">нетипові операційні витрати (розшифрувати)</t>
  </si>
  <si>
    <t xml:space="preserve">витрати на благодійну допомогу</t>
  </si>
  <si>
    <t xml:space="preserve">відрахування до резерву сумнівних боргів</t>
  </si>
  <si>
    <t xml:space="preserve">відрахування до недержавних пенсійних фондів</t>
  </si>
  <si>
    <t xml:space="preserve">інші операційні витрати (розшифрувати)</t>
  </si>
  <si>
    <t xml:space="preserve">Фінансовий результат від операційної діяльності</t>
  </si>
  <si>
    <t xml:space="preserve">Дохід від участі в капіталі (розшифрувати)</t>
  </si>
  <si>
    <t xml:space="preserve">Втрати від участі в капіталі (розшифрувати)</t>
  </si>
  <si>
    <t xml:space="preserve">Інші фінансові доходи (розшифрувати)</t>
  </si>
  <si>
    <t xml:space="preserve">Фінансові витрати (розшифрувати)</t>
  </si>
  <si>
    <t xml:space="preserve">Інші доходи, усього, у тому числі:</t>
  </si>
  <si>
    <t xml:space="preserve">інші доходи (розшифрувати)</t>
  </si>
  <si>
    <t xml:space="preserve">Інші витрати, усього, у тому числі:</t>
  </si>
  <si>
    <t xml:space="preserve">інші витрати (розшифрувати)</t>
  </si>
  <si>
    <t xml:space="preserve">Фінансовий результат до оподаткування</t>
  </si>
  <si>
    <t xml:space="preserve">Витрати з податку на прибуток</t>
  </si>
  <si>
    <t xml:space="preserve"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</si>
  <si>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</si>
  <si>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</si>
  <si>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 xml:space="preserve">Чистий фінансовий результат, у тому числі:</t>
  </si>
  <si>
    <t xml:space="preserve">прибуток </t>
  </si>
  <si>
    <t xml:space="preserve">збиток</t>
  </si>
  <si>
    <t xml:space="preserve">Усього доходів</t>
  </si>
  <si>
    <t xml:space="preserve">Усього витрат</t>
  </si>
  <si>
    <t xml:space="preserve">Неконтрольована частка</t>
  </si>
  <si>
    <t xml:space="preserve">Розрахунок показника EBITDA</t>
  </si>
  <si>
    <t xml:space="preserve">Фінансовий результат від операційної діяльності, рядок 1100</t>
  </si>
  <si>
    <t xml:space="preserve">плюс амортизація, рядок 1430</t>
  </si>
  <si>
    <t xml:space="preserve">мінус операційні доходи від курсових різниць, рядок 1071</t>
  </si>
  <si>
    <t xml:space="preserve">плюс операційні витрати від курсових різниць, рядок 1081</t>
  </si>
  <si>
    <t xml:space="preserve">мінус значні нетипові операційні доходи, рядок 1072</t>
  </si>
  <si>
    <t xml:space="preserve">плюс значні нетипові операційні витрати, рядок 1082</t>
  </si>
  <si>
    <t xml:space="preserve">EBITDA</t>
  </si>
  <si>
    <t xml:space="preserve">Елементи операційних витрат</t>
  </si>
  <si>
    <t xml:space="preserve">Матеріальні витрати</t>
  </si>
  <si>
    <t xml:space="preserve">Амортизація</t>
  </si>
  <si>
    <t xml:space="preserve">Інші операційні витрати</t>
  </si>
  <si>
    <t xml:space="preserve">Усього</t>
  </si>
  <si>
    <t xml:space="preserve">Директор КП</t>
  </si>
  <si>
    <t xml:space="preserve">_____________________________</t>
  </si>
  <si>
    <t xml:space="preserve">А.В.Михайлова</t>
  </si>
  <si>
    <t xml:space="preserve"> (посада)</t>
  </si>
  <si>
    <t xml:space="preserve">                   (підпис)</t>
  </si>
  <si>
    <t xml:space="preserve">         (ініціали, прізвище)    </t>
  </si>
  <si>
    <t xml:space="preserve">Розшифровка до Таблиці 1 "Формування фінансових результатів"</t>
  </si>
  <si>
    <t xml:space="preserve">Факт
за І квартал 2020 року</t>
  </si>
  <si>
    <t xml:space="preserve">План
на І квартал 2021 року</t>
  </si>
  <si>
    <t xml:space="preserve">Факт
за І квартал 2021 року </t>
  </si>
  <si>
    <t xml:space="preserve">відхилення (+,-),</t>
  </si>
  <si>
    <t xml:space="preserve">відхилення,
(%)</t>
  </si>
  <si>
    <t xml:space="preserve">Собівартість реалізованої продукції (товарів, робіт, послуг)
Інші витрати, всього, у тому числі:</t>
  </si>
  <si>
    <t xml:space="preserve">Транспортні послуги</t>
  </si>
  <si>
    <t xml:space="preserve">Послуги з дератизації</t>
  </si>
  <si>
    <t xml:space="preserve">Оренда кондитерського цеху</t>
  </si>
  <si>
    <t xml:space="preserve">Витрати на страхування приміщення</t>
  </si>
  <si>
    <t xml:space="preserve">-</t>
  </si>
  <si>
    <t xml:space="preserve">Комунальні послуги</t>
  </si>
  <si>
    <t xml:space="preserve">Оцінка майна</t>
  </si>
  <si>
    <t xml:space="preserve">Інші адміністративні витрати, усього, у тому числі:</t>
  </si>
  <si>
    <t xml:space="preserve">Послуги з пожежної сигналізації</t>
  </si>
  <si>
    <t xml:space="preserve">Послуги банків</t>
  </si>
  <si>
    <t xml:space="preserve">Підписка</t>
  </si>
  <si>
    <t xml:space="preserve">Заправка картриджів</t>
  </si>
  <si>
    <t xml:space="preserve">Канцелярські товари та бланки</t>
  </si>
  <si>
    <t xml:space="preserve">Проїздні квитки</t>
  </si>
  <si>
    <t xml:space="preserve">Довідки для участи в тендерних торгах</t>
  </si>
  <si>
    <t xml:space="preserve">Інформаційні послуги</t>
  </si>
  <si>
    <t xml:space="preserve">Поштові витрати</t>
  </si>
  <si>
    <t xml:space="preserve">Таблиця 2</t>
  </si>
  <si>
    <t xml:space="preserve">IІ. Розрахунки з бюджетом</t>
  </si>
  <si>
    <t xml:space="preserve">тис.грн</t>
  </si>
  <si>
    <t xml:space="preserve">Факт наростаючим підсумком
з початку року </t>
  </si>
  <si>
    <t xml:space="preserve">виконання, %</t>
  </si>
  <si>
    <t xml:space="preserve">Розподіл чистого прибутку</t>
  </si>
  <si>
    <t xml:space="preserve">Залишок нерозподіленого прибутку (непокритого збитку) на початок звітного періоду</t>
  </si>
  <si>
    <t xml:space="preserve">х</t>
  </si>
  <si>
    <t xml:space="preserve">Нараховані до сплати відрахування частини чистого прибутку, усього, у тому числі:</t>
  </si>
  <si>
    <t xml:space="preserve">комунальними підприємствами, що є власністю Вінницької міської територіальної громади до бюджету Вінницької міської ТГ</t>
  </si>
  <si>
    <t xml:space="preserve">Перенесено з додаткового капіталу</t>
  </si>
  <si>
    <t xml:space="preserve">Розвиток виробництва</t>
  </si>
  <si>
    <t xml:space="preserve">у тому числі за основними видами діяльності за КВЕД</t>
  </si>
  <si>
    <t xml:space="preserve">Резервний фонд</t>
  </si>
  <si>
    <t xml:space="preserve">Інші фонди (розшифрувати)</t>
  </si>
  <si>
    <t xml:space="preserve">Інші цілі (розшифрувати)</t>
  </si>
  <si>
    <t xml:space="preserve">Залишок нерозподіленого прибутку (непокритого збитку) на кінець звітного періоду</t>
  </si>
  <si>
    <t xml:space="preserve">Нараховані до сплати податки, збори та інші обов'язкові платежі </t>
  </si>
  <si>
    <t xml:space="preserve">Нараховані до сплати податки та збори до Державного бюджету України (податкові платежі), усього, у тому числі:</t>
  </si>
  <si>
    <t xml:space="preserve">ПДВ, що підлягає сплаті до бюджету за підсумками звітного періоду</t>
  </si>
  <si>
    <t xml:space="preserve">ПДВ, що підлягає відшкодуванню з бюджету за підсумками звітного періоду</t>
  </si>
  <si>
    <t xml:space="preserve">акцизний податок</t>
  </si>
  <si>
    <t xml:space="preserve">рентна плата за транспортування</t>
  </si>
  <si>
    <t xml:space="preserve">рентна плата за користування надрами</t>
  </si>
  <si>
    <t xml:space="preserve">військовий збір</t>
  </si>
  <si>
    <t xml:space="preserve">інші податки та збори (розшифрувати)</t>
  </si>
  <si>
    <t xml:space="preserve">Нараховані до сплати податки та збори до місцевих бюджетів (податкові платежі), усього, у тому числі:</t>
  </si>
  <si>
    <t xml:space="preserve">податок на прибуток підприємств</t>
  </si>
  <si>
    <t xml:space="preserve">податок на доходи фізичних осіб</t>
  </si>
  <si>
    <t xml:space="preserve">земельний податок</t>
  </si>
  <si>
    <t xml:space="preserve">орендна плата</t>
  </si>
  <si>
    <t xml:space="preserve">відрахування частини чистого прибутку комунальними підприємствами, що є власністю Вінницької міської територіальної громади до бюджету Вінницької міської ТГ</t>
  </si>
  <si>
    <t xml:space="preserve">Нараховані до сплати інші податки, збори та платежі, усього, у тому числі:</t>
  </si>
  <si>
    <t xml:space="preserve">митні платежі</t>
  </si>
  <si>
    <t xml:space="preserve">єдиний внесок на загальнообов'язкове державне соціальне страхування                      </t>
  </si>
  <si>
    <t xml:space="preserve">інші податки, збори та платежі (розшифрувати)</t>
  </si>
  <si>
    <t xml:space="preserve">Погашення податкового боргу, усього, у тому числі:</t>
  </si>
  <si>
    <t xml:space="preserve">погашення реструктуризованих та відстрочених сум, що підлягають сплаті в поточному році до бюджетів та державних цільових фондів</t>
  </si>
  <si>
    <t xml:space="preserve">інші  (штрафи, пені, неустойки) (розшифрувати)</t>
  </si>
  <si>
    <t xml:space="preserve">Усього виплат </t>
  </si>
  <si>
    <t xml:space="preserve">__________________________</t>
  </si>
  <si>
    <t xml:space="preserve"> (підпис)</t>
  </si>
  <si>
    <t xml:space="preserve"> (ініціали, прізвище)    </t>
  </si>
  <si>
    <t xml:space="preserve">Розшифровка до Таблиці 2 "Розрахунки з бюджетом"</t>
  </si>
  <si>
    <t xml:space="preserve">Інші фонди, усього, у тому числі:</t>
  </si>
  <si>
    <t xml:space="preserve">Інші цілі, усього, у тому числі:</t>
  </si>
  <si>
    <t xml:space="preserve">Нараховані до сплати податки, збори та інші обов'язкові платежі</t>
  </si>
  <si>
    <t xml:space="preserve">Нараховані до сплати податки та збори до Державного бюджету України (податкові платежі)</t>
  </si>
  <si>
    <t xml:space="preserve">інші податки та збори, усього, у тому числі:</t>
  </si>
  <si>
    <t xml:space="preserve">Нараховані до сплати податки та збори до місцевих бюджетів (податкові платежі)</t>
  </si>
  <si>
    <t xml:space="preserve">Нараховані до сплати інші податки, збори та платежі</t>
  </si>
  <si>
    <t xml:space="preserve">інші податки, збори та платежі, усього, у тому числі:</t>
  </si>
  <si>
    <t xml:space="preserve">Погашення податкового боргу</t>
  </si>
  <si>
    <t xml:space="preserve">інші (штрафи, пені, неустойки),  усього, у тому числі:</t>
  </si>
  <si>
    <t xml:space="preserve">(ініціали, прізвище)    </t>
  </si>
  <si>
    <t xml:space="preserve">Таблиця 4</t>
  </si>
  <si>
    <t xml:space="preserve">IV. Капітальні інвестиції </t>
  </si>
  <si>
    <t xml:space="preserve">тис.грн (без ПДВ)</t>
  </si>
  <si>
    <t xml:space="preserve">Капітальні інвестиції, усього,
у тому числі:</t>
  </si>
  <si>
    <t xml:space="preserve">придбання (виготовлення) основних засобів</t>
  </si>
  <si>
    <t xml:space="preserve">придбання (виготовлення) інших необоротних матеріальних активів</t>
  </si>
  <si>
    <t xml:space="preserve">придбання (створення) нематеріальних активів</t>
  </si>
  <si>
    <t xml:space="preserve">А.В,Михайлова</t>
  </si>
  <si>
    <t xml:space="preserve">(посада)</t>
  </si>
  <si>
    <t xml:space="preserve">(підпис)</t>
  </si>
  <si>
    <t xml:space="preserve">Розшифровка до Таблиці 4 "Капітальні інвестиції" </t>
  </si>
  <si>
    <t xml:space="preserve">Марміти</t>
  </si>
  <si>
    <t xml:space="preserve">Елемент нейтральний</t>
  </si>
  <si>
    <t xml:space="preserve">Посудомийна машина</t>
  </si>
  <si>
    <t xml:space="preserve">Посуд для шкільних їдалень</t>
  </si>
  <si>
    <t xml:space="preserve">Програма КП”М.Е. Dok” модуль Звітність</t>
  </si>
  <si>
    <t xml:space="preserve">Таблиця 6</t>
  </si>
  <si>
    <t xml:space="preserve">Інформація</t>
  </si>
  <si>
    <r>
      <rPr>
        <b val="true"/>
        <sz val="16"/>
        <color rgb="FF000000"/>
        <rFont val="Times New Roman"/>
        <family val="1"/>
        <charset val="204"/>
      </rPr>
      <t xml:space="preserve">до звіту про виконання показників фінансового плану за І квартал 2021 року
                                                                                                </t>
    </r>
    <r>
      <rPr>
        <sz val="12"/>
        <color rgb="FF000000"/>
        <rFont val="Times New Roman"/>
        <family val="1"/>
        <charset val="204"/>
      </rPr>
      <t xml:space="preserve"> </t>
    </r>
  </si>
  <si>
    <t xml:space="preserve">КП” Меридіан”</t>
  </si>
  <si>
    <t xml:space="preserve"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</si>
  <si>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</si>
  <si>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</t>
  </si>
  <si>
    <t xml:space="preserve">Факт
за І квартал 2020 року
</t>
  </si>
  <si>
    <t xml:space="preserve">План
звітного 2021 року</t>
  </si>
  <si>
    <t xml:space="preserve">відхилення,  +/–
(факт звітного періоду /
план звітного періоду)</t>
  </si>
  <si>
    <t xml:space="preserve">виконання, %
(факт звітного періоду /
план звітного періоду)</t>
  </si>
  <si>
    <r>
      <rPr>
        <b val="true"/>
        <sz val="16"/>
        <color rgb="FF000000"/>
        <rFont val="Times New Roman"/>
        <family val="1"/>
        <charset val="204"/>
      </rPr>
      <t xml:space="preserve">Середня кількість працівників </t>
    </r>
    <r>
      <rPr>
        <sz val="16"/>
        <color rgb="FF000000"/>
        <rFont val="Times New Roman"/>
        <family val="1"/>
        <charset val="204"/>
      </rPr>
      <t xml:space="preserve">(штатних працівників, зовнішніх сумісників та працівників, що працюють за цивільно-правовими договорами)</t>
    </r>
    <r>
      <rPr>
        <b val="true"/>
        <sz val="16"/>
        <color rgb="FF000000"/>
        <rFont val="Times New Roman"/>
        <family val="1"/>
        <charset val="204"/>
      </rPr>
      <t xml:space="preserve">, у тому числі:</t>
    </r>
  </si>
  <si>
    <t xml:space="preserve">директор</t>
  </si>
  <si>
    <t xml:space="preserve">адміністративно-управлінський персонал</t>
  </si>
  <si>
    <t xml:space="preserve">працівники</t>
  </si>
  <si>
    <t xml:space="preserve">Фонд оплати праці, тис. грн,
у тому числі:</t>
  </si>
  <si>
    <t xml:space="preserve">Витрати на оплату праці,
тис. грн, у тому числі:</t>
  </si>
  <si>
    <t xml:space="preserve">Середньомісячні витрати на оплату праці 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</si>
  <si>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</si>
  <si>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 xml:space="preserve">      2. Інформація про бізнес підприємства (код рядка 1000 фінансового плану)</t>
  </si>
  <si>
    <t xml:space="preserve">Найменування видів діяльності</t>
  </si>
  <si>
    <t xml:space="preserve">План на І квартал 2021 року</t>
  </si>
  <si>
    <t xml:space="preserve">Факт за І квартал 2021 року</t>
  </si>
  <si>
    <t xml:space="preserve">Відхилення,  +/–</t>
  </si>
  <si>
    <t xml:space="preserve">Виконання, %</t>
  </si>
  <si>
    <t xml:space="preserve">чистий дохід  від реалізації продукції (товарів, робіт, послуг),     тис. грн</t>
  </si>
  <si>
    <t xml:space="preserve">кількість продукції/             наданих послуг, одиниця виміру</t>
  </si>
  <si>
    <t xml:space="preserve">ціна одиниці     (вартість  продукції/     наданих послуг), грн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</si>
  <si>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</si>
  <si>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</si>
  <si>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 xml:space="preserve">зміна ціни одиниці  (вартості продукції/     наданих послуг)</t>
  </si>
  <si>
    <t xml:space="preserve">Харчування  в шкільних їдальнях</t>
  </si>
  <si>
    <t xml:space="preserve">7. Джерела капітальних інвестицій за І квартал 2021 року</t>
  </si>
  <si>
    <t xml:space="preserve">тис. грн (без ПДВ)</t>
  </si>
  <si>
    <t xml:space="preserve">№ з/п</t>
  </si>
  <si>
    <t xml:space="preserve">Найменування об’єкта</t>
  </si>
  <si>
    <t xml:space="preserve">Залучення кредитних коштів</t>
  </si>
  <si>
    <t xml:space="preserve">Бюджетне фінансування</t>
  </si>
  <si>
    <t xml:space="preserve">Власні кошти (розшифрувати)</t>
  </si>
  <si>
    <t xml:space="preserve">Інші джерела (розшифрувати)</t>
  </si>
  <si>
    <t xml:space="preserve">план</t>
  </si>
  <si>
    <t xml:space="preserve">1.</t>
  </si>
  <si>
    <t xml:space="preserve">Посудомийна  машина</t>
  </si>
  <si>
    <t xml:space="preserve">2.</t>
  </si>
  <si>
    <t xml:space="preserve">Програма КП “Медок”модуль Звітність                                                                                                              </t>
  </si>
  <si>
    <t xml:space="preserve">Відсоток</t>
  </si>
  <si>
    <t xml:space="preserve">8. Капітальне будівництво (рядок 4010 таблиці 4)</t>
  </si>
  <si>
    <t xml:space="preserve">Найменування об’єкта </t>
  </si>
  <si>
    <t xml:space="preserve">Рік початку        і закінчення будівництва</t>
  </si>
  <si>
    <t xml:space="preserve">Загальна кошторисна вартість</t>
  </si>
  <si>
    <t xml:space="preserve">Первісна балансова вартість введених потужностей на початок звітного періоду</t>
  </si>
  <si>
    <t xml:space="preserve">Незавершене будівництво на початок звітного періоду</t>
  </si>
  <si>
    <t xml:space="preserve">Звітний І квартал 2021 року</t>
  </si>
  <si>
    <t xml:space="preserve"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</si>
  <si>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 xml:space="preserve">Документ, яким затверджений титул будови,
із зазначенням органу, який його погодив</t>
  </si>
  <si>
    <t xml:space="preserve">освоєння капітальних вкладень</t>
  </si>
  <si>
    <t xml:space="preserve">фінансування капітальних інвестицій (оплата грошовими коштами), усього</t>
  </si>
  <si>
    <t xml:space="preserve">у тому числі </t>
  </si>
  <si>
    <t xml:space="preserve">власні кошти</t>
  </si>
  <si>
    <t xml:space="preserve">кредитні кошти</t>
  </si>
  <si>
    <t xml:space="preserve">інші джерела (зазначити джерело)</t>
  </si>
  <si>
    <t xml:space="preserve">__________________________________________________</t>
  </si>
  <si>
    <t xml:space="preserve">А.В.Миххайлова</t>
  </si>
  <si>
    <t xml:space="preserve">(ініціали, прізвище)</t>
  </si>
  <si>
    <t xml:space="preserve">{Додаток 3 в редакції Наказу Міністерства економічного розвитку і торгівлі № 1394 від 03.11.2015}</t>
  </si>
  <si>
    <t xml:space="preserve">Таблиця 7</t>
  </si>
  <si>
    <t xml:space="preserve">IV. Розподіл коштів, отриманих з  бюджету на поповнення статутного капіталу</t>
  </si>
  <si>
    <t xml:space="preserve">Факт наростаючим підсумком </t>
  </si>
  <si>
    <t xml:space="preserve">за І квартал 2021 рік</t>
  </si>
  <si>
    <t xml:space="preserve">Надходження коштів з  бюджету</t>
  </si>
  <si>
    <t xml:space="preserve">Поповнення статуного капіталу підприємства</t>
  </si>
  <si>
    <t xml:space="preserve">Направлення коштів на:</t>
  </si>
  <si>
    <t xml:space="preserve">придбання та оновлення необоротних активів (розшифрувати)</t>
  </si>
  <si>
    <t xml:space="preserve">поповнення обігових коштів (розшифрувати)</t>
  </si>
  <si>
    <t xml:space="preserve">Розшифровка до Таблиці 7 "Розподіл коштів, отриманих з  бюджету на поповнення Статутного капіталу"</t>
  </si>
  <si>
    <t xml:space="preserve">Факт 
за 1 квартал  2020 року</t>
  </si>
  <si>
    <t xml:space="preserve">План 
за 1 квартал
2021 року</t>
  </si>
  <si>
    <t xml:space="preserve">Факт 
за 1 квартал
2021 року</t>
  </si>
  <si>
    <t xml:space="preserve">Відхилення,
(%)</t>
  </si>
  <si>
    <t xml:space="preserve">Поповнення статутного капіталу підприємства, усього, у тому числі:</t>
  </si>
  <si>
    <t xml:space="preserve">придбання на оновлення необоротних активів </t>
  </si>
  <si>
    <t xml:space="preserve">поповнення обігових коштів підприємства</t>
  </si>
  <si>
    <t xml:space="preserve">________________________________</t>
  </si>
</sst>
</file>

<file path=xl/styles.xml><?xml version="1.0" encoding="utf-8"?>
<styleSheet xmlns="http://schemas.openxmlformats.org/spreadsheetml/2006/main">
  <numFmts count="23">
    <numFmt numFmtId="164" formatCode="General"/>
    <numFmt numFmtId="165" formatCode="@"/>
    <numFmt numFmtId="166" formatCode="_-* #,##0.00\ _г_р_н_._-;\-* #,##0.00\ _г_р_н_._-;_-* \-??\ _г_р_н_._-;_-@_-"/>
    <numFmt numFmtId="167" formatCode="###\ ##0.000"/>
    <numFmt numFmtId="168" formatCode="#,##0.00"/>
    <numFmt numFmtId="169" formatCode="_(\$* #,##0.00_);_(\$* \(#,##0.00\);_(\$* \-??_);_(@_)"/>
    <numFmt numFmtId="170" formatCode="0%"/>
    <numFmt numFmtId="171" formatCode="_(* #,##0_);_(* \(#,##0\);_(* \-_);_(@_)"/>
    <numFmt numFmtId="172" formatCode="_(* #,##0.00_);_(* \(#,##0.00\);_(* \-??_);_(@_)"/>
    <numFmt numFmtId="173" formatCode="_-* #,##0.00_₴_-;\-* #,##0.00_₴_-;_-* \-??_₴_-;_-@_-"/>
    <numFmt numFmtId="174" formatCode="#,##0.00&quot;р.&quot;;\-#,##0.00&quot;р.&quot;"/>
    <numFmt numFmtId="175" formatCode="#,##0.0_ ;[RED]\-#,##0.0\ "/>
    <numFmt numFmtId="176" formatCode="_-* #,##0.00_р_._-;\-* #,##0.00_р_._-;_-* \-??_р_._-;_-@_-"/>
    <numFmt numFmtId="177" formatCode="#,##0&quot;р.&quot;;[RED]\-#,##0&quot;р.&quot;"/>
    <numFmt numFmtId="178" formatCode="0.0;\(0.0\);\ ;\-"/>
    <numFmt numFmtId="179" formatCode="_(* #,##0.0_);_(* \(#,##0.0\);_(* \-??_);_(@_)"/>
    <numFmt numFmtId="180" formatCode="#,##0.0"/>
    <numFmt numFmtId="181" formatCode="0.0"/>
    <numFmt numFmtId="182" formatCode="_(* #,##0.0_);_(* \(#,##0.0\);_(* \-_);_(@_)"/>
    <numFmt numFmtId="183" formatCode="_(* #,##0_);_(* \(#,##0\);_(* \-??_);_(@_)"/>
    <numFmt numFmtId="184" formatCode="#,###"/>
    <numFmt numFmtId="185" formatCode="#,##0"/>
    <numFmt numFmtId="186" formatCode="0.00"/>
  </numFmts>
  <fonts count="97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000000"/>
      <name val="Arial Cyr"/>
      <family val="2"/>
      <charset val="204"/>
    </font>
    <font>
      <sz val="11"/>
      <color rgb="FFFFFFFF"/>
      <name val="Calibri"/>
      <family val="2"/>
      <charset val="204"/>
    </font>
    <font>
      <sz val="11"/>
      <color rgb="FFFFFFFF"/>
      <name val="Arial Cyr"/>
      <family val="2"/>
      <charset val="204"/>
    </font>
    <font>
      <sz val="10"/>
      <name val="Arial"/>
      <family val="0"/>
      <charset val="204"/>
    </font>
    <font>
      <sz val="11"/>
      <color rgb="FF800080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2"/>
      <name val="Arial"/>
      <family val="2"/>
      <charset val="204"/>
    </font>
    <font>
      <sz val="10"/>
      <name val="Arial"/>
      <family val="2"/>
      <charset val="204"/>
    </font>
    <font>
      <i val="true"/>
      <sz val="11"/>
      <color rgb="FF808080"/>
      <name val="Calibri"/>
      <family val="2"/>
      <charset val="204"/>
    </font>
    <font>
      <sz val="10"/>
      <name val="FreeSet"/>
      <family val="2"/>
      <charset val="1"/>
    </font>
    <font>
      <sz val="11"/>
      <color rgb="FF008000"/>
      <name val="Calibri"/>
      <family val="2"/>
      <charset val="204"/>
    </font>
    <font>
      <b val="true"/>
      <sz val="15"/>
      <color rgb="FF003366"/>
      <name val="Calibri"/>
      <family val="2"/>
      <charset val="204"/>
    </font>
    <font>
      <b val="true"/>
      <sz val="13"/>
      <color rgb="FF003366"/>
      <name val="Calibri"/>
      <family val="2"/>
      <charset val="204"/>
    </font>
    <font>
      <b val="true"/>
      <sz val="11"/>
      <color rgb="FF003366"/>
      <name val="Calibri"/>
      <family val="2"/>
      <charset val="204"/>
    </font>
    <font>
      <u val="single"/>
      <sz val="10"/>
      <color rgb="FF0000FF"/>
      <name val="Arial"/>
      <family val="2"/>
      <charset val="204"/>
    </font>
    <font>
      <sz val="11"/>
      <color rgb="FF333399"/>
      <name val="Calibri"/>
      <family val="2"/>
      <charset val="204"/>
    </font>
    <font>
      <b val="true"/>
      <sz val="14"/>
      <name val="Arial"/>
      <family val="2"/>
      <charset val="204"/>
    </font>
    <font>
      <b val="true"/>
      <sz val="12"/>
      <color rgb="FFFFFFFF"/>
      <name val="Arial"/>
      <family val="2"/>
      <charset val="204"/>
    </font>
    <font>
      <b val="true"/>
      <i val="true"/>
      <sz val="14"/>
      <name val="Arial"/>
      <family val="2"/>
      <charset val="204"/>
    </font>
    <font>
      <b val="true"/>
      <i val="true"/>
      <sz val="14"/>
      <color rgb="FFFFFFFF"/>
      <name val="Arial"/>
      <family val="2"/>
      <charset val="204"/>
    </font>
    <font>
      <b val="true"/>
      <i val="true"/>
      <sz val="12"/>
      <color rgb="FFFFFFFF"/>
      <name val="Arial"/>
      <family val="2"/>
      <charset val="204"/>
    </font>
    <font>
      <b val="true"/>
      <sz val="11"/>
      <name val="Arial"/>
      <family val="2"/>
      <charset val="204"/>
    </font>
    <font>
      <b val="true"/>
      <sz val="11"/>
      <color rgb="FFFFFFFF"/>
      <name val="Arial"/>
      <family val="2"/>
      <charset val="204"/>
    </font>
    <font>
      <sz val="12"/>
      <color rgb="FFFFFFFF"/>
      <name val="Bookman Old Style"/>
      <family val="1"/>
      <charset val="204"/>
    </font>
    <font>
      <sz val="11"/>
      <name val="Arial"/>
      <family val="2"/>
      <charset val="204"/>
    </font>
    <font>
      <sz val="11"/>
      <color rgb="FFFFFFFF"/>
      <name val="Arial"/>
      <family val="2"/>
      <charset val="204"/>
    </font>
    <font>
      <i val="true"/>
      <sz val="11"/>
      <name val="Arial"/>
      <family val="2"/>
      <charset val="204"/>
    </font>
    <font>
      <b val="true"/>
      <i val="true"/>
      <sz val="11"/>
      <color rgb="FFFFFFFF"/>
      <name val="Arial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b val="true"/>
      <sz val="10"/>
      <name val="Arial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8"/>
      <color rgb="FF003366"/>
      <name val="Cambria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333399"/>
      <name val="Arial Cyr"/>
      <family val="2"/>
      <charset val="204"/>
    </font>
    <font>
      <b val="true"/>
      <sz val="11"/>
      <color rgb="FF333333"/>
      <name val="Arial Cyr"/>
      <family val="2"/>
      <charset val="204"/>
    </font>
    <font>
      <b val="true"/>
      <sz val="11"/>
      <color rgb="FFFF9900"/>
      <name val="Arial Cyr"/>
      <family val="2"/>
      <charset val="204"/>
    </font>
    <font>
      <b val="true"/>
      <sz val="15"/>
      <color rgb="FF003366"/>
      <name val="Arial Cyr"/>
      <family val="2"/>
      <charset val="204"/>
    </font>
    <font>
      <b val="true"/>
      <sz val="13"/>
      <color rgb="FF003366"/>
      <name val="Arial Cyr"/>
      <family val="2"/>
      <charset val="204"/>
    </font>
    <font>
      <b val="true"/>
      <sz val="11"/>
      <color rgb="FF003366"/>
      <name val="Arial Cyr"/>
      <family val="2"/>
      <charset val="204"/>
    </font>
    <font>
      <b val="true"/>
      <sz val="11"/>
      <color rgb="FF000000"/>
      <name val="Arial Cyr"/>
      <family val="2"/>
      <charset val="204"/>
    </font>
    <font>
      <b val="true"/>
      <sz val="11"/>
      <color rgb="FFFFFFFF"/>
      <name val="Arial Cyr"/>
      <family val="2"/>
      <charset val="204"/>
    </font>
    <font>
      <sz val="11"/>
      <color rgb="FF993300"/>
      <name val="Arial Cyr"/>
      <family val="2"/>
      <charset val="204"/>
    </font>
    <font>
      <sz val="8"/>
      <name val="Arial"/>
      <family val="2"/>
      <charset val="1"/>
    </font>
    <font>
      <sz val="10"/>
      <name val="Arial Cyr"/>
      <family val="2"/>
      <charset val="204"/>
    </font>
    <font>
      <sz val="11"/>
      <color rgb="FF800080"/>
      <name val="Arial Cyr"/>
      <family val="2"/>
      <charset val="204"/>
    </font>
    <font>
      <i val="true"/>
      <sz val="11"/>
      <color rgb="FF808080"/>
      <name val="Arial Cyr"/>
      <family val="2"/>
      <charset val="204"/>
    </font>
    <font>
      <sz val="11"/>
      <color rgb="FFFF9900"/>
      <name val="Arial Cyr"/>
      <family val="2"/>
      <charset val="204"/>
    </font>
    <font>
      <sz val="10"/>
      <name val="Arial"/>
      <family val="0"/>
      <charset val="1"/>
    </font>
    <font>
      <sz val="11"/>
      <color rgb="FFFF0000"/>
      <name val="Arial Cyr"/>
      <family val="2"/>
      <charset val="204"/>
    </font>
    <font>
      <sz val="11"/>
      <color rgb="FF008000"/>
      <name val="Arial Cyr"/>
      <family val="2"/>
      <charset val="204"/>
    </font>
    <font>
      <sz val="10"/>
      <name val="Petersburg"/>
      <family val="0"/>
      <charset val="1"/>
    </font>
    <font>
      <sz val="10"/>
      <name val="Tahoma"/>
      <family val="2"/>
      <charset val="204"/>
    </font>
    <font>
      <sz val="14"/>
      <color rgb="FF000000"/>
      <name val="Times New Roman"/>
      <family val="1"/>
      <charset val="204"/>
    </font>
    <font>
      <b val="true"/>
      <sz val="24"/>
      <color rgb="FF000000"/>
      <name val="Times New Roman"/>
      <family val="1"/>
      <charset val="204"/>
    </font>
    <font>
      <b val="true"/>
      <sz val="16"/>
      <color rgb="FF000000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rgb="FFEEEEEE"/>
      <name val="Arial Cyr"/>
      <family val="0"/>
      <charset val="204"/>
    </font>
    <font>
      <sz val="16"/>
      <color rgb="FFFFFFFF"/>
      <name val="Times New Roman"/>
      <family val="1"/>
      <charset val="204"/>
    </font>
    <font>
      <b val="true"/>
      <sz val="16"/>
      <color rgb="FFFFFFFF"/>
      <name val="Times New Roman"/>
      <family val="1"/>
      <charset val="204"/>
    </font>
    <font>
      <b val="true"/>
      <u val="single"/>
      <sz val="16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b val="true"/>
      <sz val="14"/>
      <color rgb="FFFFFFFF"/>
      <name val="Times New Roman"/>
      <family val="1"/>
      <charset val="204"/>
    </font>
    <font>
      <b val="true"/>
      <u val="single"/>
      <sz val="14"/>
      <color rgb="FF000000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b val="true"/>
      <sz val="12"/>
      <color rgb="FFFFFFFF"/>
      <name val="Times New Roman"/>
      <family val="1"/>
      <charset val="204"/>
    </font>
    <font>
      <b val="true"/>
      <u val="single"/>
      <sz val="14"/>
      <name val="Times New Roman"/>
      <family val="1"/>
      <charset val="204"/>
    </font>
    <font>
      <sz val="16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8"/>
      <name val="Times New Roman"/>
      <family val="1"/>
      <charset val="204"/>
    </font>
    <font>
      <b val="true"/>
      <u val="single"/>
      <sz val="16"/>
      <name val="Times New Roman"/>
      <family val="1"/>
      <charset val="204"/>
    </font>
    <font>
      <b val="true"/>
      <i val="true"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6"/>
      <color rgb="FFEEEEEE"/>
      <name val="Times New Roman"/>
      <family val="1"/>
      <charset val="204"/>
    </font>
    <font>
      <sz val="16"/>
      <color rgb="FF000000"/>
      <name val="Arial Cyr"/>
      <family val="0"/>
      <charset val="204"/>
    </font>
    <font>
      <sz val="14"/>
      <color rgb="FF000000"/>
      <name val="Arial Cyr"/>
      <family val="0"/>
      <charset val="204"/>
    </font>
    <font>
      <b val="true"/>
      <i val="true"/>
      <sz val="16"/>
      <color rgb="FF000000"/>
      <name val="Times New Roman"/>
      <family val="1"/>
      <charset val="204"/>
    </font>
    <font>
      <sz val="10"/>
      <color rgb="FF000000"/>
      <name val="Arial Cyr"/>
      <family val="0"/>
      <charset val="204"/>
    </font>
    <font>
      <sz val="18"/>
      <color rgb="FF000000"/>
      <name val="Times New Roman"/>
      <family val="1"/>
      <charset val="204"/>
    </font>
    <font>
      <b val="true"/>
      <u val="single"/>
      <sz val="18"/>
      <color rgb="FF000000"/>
      <name val="Times New Roman"/>
      <family val="1"/>
      <charset val="204"/>
    </font>
    <font>
      <i val="true"/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37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false" applyAlignment="true" applyProtection="false">
      <alignment horizontal="general" vertical="bottom" textRotation="0" wrapText="false" indent="0" shrinkToFit="false"/>
    </xf>
    <xf numFmtId="164" fontId="6" fillId="10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7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7" fillId="9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false" applyAlignment="true" applyProtection="false">
      <alignment horizontal="general" vertical="bottom" textRotation="0" wrapText="false" indent="0" shrinkToFit="false"/>
    </xf>
    <xf numFmtId="164" fontId="7" fillId="10" borderId="0" applyFont="true" applyBorder="false" applyAlignment="true" applyProtection="false">
      <alignment horizontal="general" vertical="bottom" textRotation="0" wrapText="false" indent="0" shrinkToFit="false"/>
    </xf>
    <xf numFmtId="164" fontId="6" fillId="10" borderId="0" applyFont="true" applyBorder="false" applyAlignment="true" applyProtection="false">
      <alignment horizontal="general" vertical="bottom" textRotation="0" wrapText="false" indent="0" shrinkToFit="false"/>
    </xf>
    <xf numFmtId="164" fontId="7" fillId="13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0" applyFont="true" applyBorder="false" applyAlignment="true" applyProtection="false">
      <alignment horizontal="general" vertical="bottom" textRotation="0" wrapText="false" indent="0" shrinkToFit="false"/>
    </xf>
    <xf numFmtId="164" fontId="7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7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8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9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0" borderId="1" applyFont="true" applyBorder="true" applyAlignment="true" applyProtection="false">
      <alignment horizontal="general" vertical="bottom" textRotation="0" wrapText="false" indent="0" shrinkToFit="false"/>
    </xf>
    <xf numFmtId="164" fontId="11" fillId="21" borderId="2" applyFont="true" applyBorder="true" applyAlignment="true" applyProtection="false">
      <alignment horizontal="general" vertical="bottom" textRotation="0" wrapText="false" indent="0" shrinkToFit="false"/>
    </xf>
    <xf numFmtId="165" fontId="12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13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3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3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3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3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3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3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3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3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3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3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3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3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3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3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3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3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7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4" applyFont="true" applyBorder="true" applyAlignment="true" applyProtection="false">
      <alignment horizontal="general" vertical="bottom" textRotation="0" wrapText="false" indent="0" shrinkToFit="false"/>
    </xf>
    <xf numFmtId="164" fontId="18" fillId="0" borderId="5" applyFont="true" applyBorder="true" applyAlignment="true" applyProtection="false">
      <alignment horizontal="general" vertical="bottom" textRotation="0" wrapText="false" indent="0" shrinkToFit="false"/>
    </xf>
    <xf numFmtId="164" fontId="19" fillId="0" borderId="6" applyFont="true" applyBorder="tru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7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22" fillId="22" borderId="7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2" fillId="22" borderId="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2" fillId="22" borderId="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22" fillId="22" borderId="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3" fillId="22" borderId="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24" fillId="22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4" fillId="22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5" fillId="22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5" fillId="22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4" fillId="22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24" fillId="22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6" fillId="22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2" fillId="22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22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22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3" fillId="22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3" fillId="22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2" fillId="22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12" fillId="22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12" fillId="22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3" fillId="22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12" fillId="22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2" fillId="22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7" fillId="22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7" fillId="22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8" fillId="22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8" fillId="22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7" fillId="22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27" fillId="22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9" fillId="22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30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30" fillId="0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31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31" fillId="0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30" fillId="0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30" fillId="0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31" fillId="0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3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32" fillId="0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33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33" fillId="0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32" fillId="0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32" fillId="0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30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31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30" fillId="0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34" fillId="0" borderId="8" applyFont="true" applyBorder="true" applyAlignment="true" applyProtection="false">
      <alignment horizontal="general" vertical="bottom" textRotation="0" wrapText="false" indent="0" shrinkToFit="false"/>
    </xf>
    <xf numFmtId="164" fontId="35" fillId="23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4" borderId="9" applyFont="true" applyBorder="true" applyAlignment="true" applyProtection="false">
      <alignment horizontal="general" vertical="bottom" textRotation="0" wrapText="false" indent="0" shrinkToFit="false"/>
    </xf>
    <xf numFmtId="168" fontId="36" fillId="7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36" fillId="6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36" fillId="20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37" fillId="20" borderId="10" applyFont="true" applyBorder="true" applyAlignment="true" applyProtection="false">
      <alignment horizontal="general" vertical="bottom" textRotation="0" wrapText="false" indent="0" shrinkToFit="false"/>
    </xf>
    <xf numFmtId="165" fontId="12" fillId="0" borderId="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8" fillId="0" borderId="0" applyFont="true" applyBorder="false" applyAlignment="true" applyProtection="false">
      <alignment horizontal="general" vertical="bottom" textRotation="0" wrapText="false" indent="0" shrinkToFit="false"/>
    </xf>
    <xf numFmtId="164" fontId="39" fillId="0" borderId="11" applyFont="true" applyBorder="true" applyAlignment="true" applyProtection="false">
      <alignment horizontal="general" vertical="bottom" textRotation="0" wrapText="false" indent="0" shrinkToFit="false"/>
    </xf>
    <xf numFmtId="164" fontId="4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7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7" fillId="18" borderId="0" applyFont="true" applyBorder="false" applyAlignment="true" applyProtection="false">
      <alignment horizontal="general" vertical="bottom" textRotation="0" wrapText="false" indent="0" shrinkToFit="false"/>
    </xf>
    <xf numFmtId="164" fontId="6" fillId="18" borderId="0" applyFont="true" applyBorder="false" applyAlignment="true" applyProtection="false">
      <alignment horizontal="general" vertical="bottom" textRotation="0" wrapText="false" indent="0" shrinkToFit="false"/>
    </xf>
    <xf numFmtId="164" fontId="7" fillId="13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0" applyFont="true" applyBorder="false" applyAlignment="true" applyProtection="false">
      <alignment horizontal="general" vertical="bottom" textRotation="0" wrapText="false" indent="0" shrinkToFit="false"/>
    </xf>
    <xf numFmtId="164" fontId="7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7" fillId="19" borderId="0" applyFont="true" applyBorder="false" applyAlignment="true" applyProtection="false">
      <alignment horizontal="general" vertical="bottom" textRotation="0" wrapText="false" indent="0" shrinkToFit="false"/>
    </xf>
    <xf numFmtId="164" fontId="6" fillId="19" borderId="0" applyFont="true" applyBorder="false" applyAlignment="true" applyProtection="false">
      <alignment horizontal="general" vertical="bottom" textRotation="0" wrapText="false" indent="0" shrinkToFit="false"/>
    </xf>
    <xf numFmtId="164" fontId="41" fillId="7" borderId="1" applyFont="true" applyBorder="true" applyAlignment="true" applyProtection="false">
      <alignment horizontal="general" vertical="bottom" textRotation="0" wrapText="false" indent="0" shrinkToFit="false"/>
    </xf>
    <xf numFmtId="164" fontId="21" fillId="7" borderId="1" applyFont="true" applyBorder="true" applyAlignment="true" applyProtection="false">
      <alignment horizontal="general" vertical="bottom" textRotation="0" wrapText="false" indent="0" shrinkToFit="false"/>
    </xf>
    <xf numFmtId="164" fontId="42" fillId="20" borderId="10" applyFont="true" applyBorder="true" applyAlignment="true" applyProtection="false">
      <alignment horizontal="general" vertical="bottom" textRotation="0" wrapText="false" indent="0" shrinkToFit="false"/>
    </xf>
    <xf numFmtId="164" fontId="37" fillId="20" borderId="10" applyFont="true" applyBorder="true" applyAlignment="true" applyProtection="false">
      <alignment horizontal="general" vertical="bottom" textRotation="0" wrapText="false" indent="0" shrinkToFit="false"/>
    </xf>
    <xf numFmtId="164" fontId="43" fillId="20" borderId="1" applyFont="true" applyBorder="true" applyAlignment="true" applyProtection="false">
      <alignment horizontal="general" vertical="bottom" textRotation="0" wrapText="false" indent="0" shrinkToFit="false"/>
    </xf>
    <xf numFmtId="164" fontId="10" fillId="20" borderId="1" applyFont="true" applyBorder="tru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4" fillId="0" borderId="4" applyFont="true" applyBorder="true" applyAlignment="true" applyProtection="false">
      <alignment horizontal="general" vertical="bottom" textRotation="0" wrapText="false" indent="0" shrinkToFit="false"/>
    </xf>
    <xf numFmtId="164" fontId="17" fillId="0" borderId="4" applyFont="true" applyBorder="true" applyAlignment="true" applyProtection="false">
      <alignment horizontal="general" vertical="bottom" textRotation="0" wrapText="false" indent="0" shrinkToFit="false"/>
    </xf>
    <xf numFmtId="164" fontId="45" fillId="0" borderId="5" applyFont="true" applyBorder="true" applyAlignment="true" applyProtection="false">
      <alignment horizontal="general" vertical="bottom" textRotation="0" wrapText="false" indent="0" shrinkToFit="false"/>
    </xf>
    <xf numFmtId="164" fontId="18" fillId="0" borderId="5" applyFont="true" applyBorder="true" applyAlignment="true" applyProtection="false">
      <alignment horizontal="general" vertical="bottom" textRotation="0" wrapText="false" indent="0" shrinkToFit="false"/>
    </xf>
    <xf numFmtId="164" fontId="46" fillId="0" borderId="6" applyFont="true" applyBorder="true" applyAlignment="true" applyProtection="false">
      <alignment horizontal="general" vertical="bottom" textRotation="0" wrapText="false" indent="0" shrinkToFit="false"/>
    </xf>
    <xf numFmtId="164" fontId="19" fillId="0" borderId="6" applyFont="true" applyBorder="true" applyAlignment="true" applyProtection="false">
      <alignment horizontal="general" vertical="bottom" textRotation="0" wrapText="false" indent="0" shrinkToFit="false"/>
    </xf>
    <xf numFmtId="164" fontId="46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47" fillId="0" borderId="11" applyFont="true" applyBorder="true" applyAlignment="true" applyProtection="false">
      <alignment horizontal="general" vertical="bottom" textRotation="0" wrapText="false" indent="0" shrinkToFit="false"/>
    </xf>
    <xf numFmtId="164" fontId="39" fillId="0" borderId="11" applyFont="true" applyBorder="true" applyAlignment="true" applyProtection="false">
      <alignment horizontal="general" vertical="bottom" textRotation="0" wrapText="false" indent="0" shrinkToFit="false"/>
    </xf>
    <xf numFmtId="164" fontId="48" fillId="21" borderId="2" applyFont="true" applyBorder="true" applyAlignment="true" applyProtection="false">
      <alignment horizontal="general" vertical="bottom" textRotation="0" wrapText="false" indent="0" shrinkToFit="false"/>
    </xf>
    <xf numFmtId="164" fontId="11" fillId="21" borderId="2" applyFont="true" applyBorder="true" applyAlignment="true" applyProtection="false">
      <alignment horizontal="general" vertical="bottom" textRotation="0" wrapText="false" indent="0" shrinkToFit="false"/>
    </xf>
    <xf numFmtId="164" fontId="38" fillId="0" borderId="0" applyFont="true" applyBorder="false" applyAlignment="true" applyProtection="false">
      <alignment horizontal="general" vertical="bottom" textRotation="0" wrapText="false" indent="0" shrinkToFit="false"/>
    </xf>
    <xf numFmtId="164" fontId="38" fillId="0" borderId="0" applyFont="true" applyBorder="false" applyAlignment="true" applyProtection="false">
      <alignment horizontal="general" vertical="bottom" textRotation="0" wrapText="false" indent="0" shrinkToFit="false"/>
    </xf>
    <xf numFmtId="164" fontId="49" fillId="23" borderId="0" applyFont="true" applyBorder="false" applyAlignment="true" applyProtection="false">
      <alignment horizontal="general" vertical="bottom" textRotation="0" wrapText="false" indent="0" shrinkToFit="false"/>
    </xf>
    <xf numFmtId="164" fontId="35" fillId="23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2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5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4" borderId="9" applyFont="true" applyBorder="true" applyAlignment="true" applyProtection="false">
      <alignment horizontal="general" vertical="bottom" textRotation="0" wrapText="false" indent="0" shrinkToFit="false"/>
    </xf>
    <xf numFmtId="164" fontId="0" fillId="24" borderId="9" applyFont="true" applyBorder="tru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4" fillId="0" borderId="8" applyFont="true" applyBorder="true" applyAlignment="true" applyProtection="false">
      <alignment horizontal="general" vertical="bottom" textRotation="0" wrapText="false" indent="0" shrinkToFit="false"/>
    </xf>
    <xf numFmtId="164" fontId="34" fillId="0" borderId="8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6" fillId="0" borderId="0" applyFont="true" applyBorder="false" applyAlignment="true" applyProtection="false">
      <alignment horizontal="general" vertical="bottom" textRotation="0" wrapText="false" indent="0" shrinkToFit="false"/>
    </xf>
    <xf numFmtId="164" fontId="4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7" fillId="4" borderId="0" applyFont="true" applyBorder="false" applyAlignment="true" applyProtection="false">
      <alignment horizontal="general" vertical="bottom" textRotation="0" wrapText="false" indent="0" shrinkToFit="false"/>
    </xf>
    <xf numFmtId="164" fontId="16" fillId="4" borderId="0" applyFont="true" applyBorder="false" applyAlignment="true" applyProtection="false">
      <alignment horizontal="general" vertical="bottom" textRotation="0" wrapText="false" indent="0" shrinkToFit="false"/>
    </xf>
    <xf numFmtId="167" fontId="58" fillId="0" border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5" fillId="0" border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8" fontId="59" fillId="0" borderId="0" applyFont="true" applyBorder="false" applyAlignment="true" applyProtection="true">
      <alignment horizontal="center" vertical="center" textRotation="0" wrapText="true" indent="0" shrinkToFit="false"/>
      <protection locked="false" hidden="false"/>
    </xf>
  </cellStyleXfs>
  <cellXfs count="29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2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2" fillId="2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62" fillId="2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9" fontId="62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62" fillId="22" borderId="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2" fillId="2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5" fillId="2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5" fillId="2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65" fillId="2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9" fontId="65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65" fillId="22" borderId="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5" fillId="2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66" fillId="0" borderId="0" xfId="19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5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67" fillId="22" borderId="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2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68" fillId="2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2" fillId="2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9" fontId="62" fillId="2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9" fontId="68" fillId="2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2" fillId="2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2" fillId="2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2" fillId="2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9" fillId="2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5" fillId="2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0" fontId="65" fillId="2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0" fontId="65" fillId="2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5" fillId="2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0" fillId="2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0" fillId="2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0" fillId="2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0" fillId="2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0" fillId="2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0" fillId="2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0" fillId="2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0" fillId="22" borderId="1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0" fillId="2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0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2" fillId="2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2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72" fillId="2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9" fontId="72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73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4" fillId="2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4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4" fillId="2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9" fontId="74" fillId="2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9" fontId="74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75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74" fillId="2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9" fontId="75" fillId="2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9" fontId="76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2" fillId="2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4" fillId="2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9" fontId="74" fillId="2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0" fillId="2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0" fillId="2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0" fillId="2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80" fontId="70" fillId="2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80" fontId="70" fillId="2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7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7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0" fillId="0" borderId="0" xfId="26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0" fillId="0" borderId="0" xfId="26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4" fillId="0" borderId="0" xfId="26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3" fillId="0" borderId="0" xfId="26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0" fillId="0" borderId="13" xfId="26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0" fillId="0" borderId="3" xfId="26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0" fillId="0" borderId="3" xfId="26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4" fillId="22" borderId="3" xfId="26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4" fillId="22" borderId="3" xfId="26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4" fillId="2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4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64" fillId="22" borderId="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0" fillId="22" borderId="3" xfId="26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0" fillId="2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0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60" fillId="22" borderId="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0" fillId="2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1" fontId="77" fillId="22" borderId="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4" fillId="22" borderId="3" xfId="26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0" fillId="22" borderId="3" xfId="26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1" fontId="78" fillId="22" borderId="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1" fontId="64" fillId="2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0" fillId="22" borderId="0" xfId="26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0" fillId="22" borderId="0" xfId="26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4" fillId="0" borderId="0" xfId="26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9" fillId="2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60" fillId="2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0" fontId="64" fillId="2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0" fillId="22" borderId="0" xfId="26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0" fillId="0" borderId="0" xfId="26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1" fillId="2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0" fillId="2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9" fontId="70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77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4" fillId="2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4" fillId="2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2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0" fillId="2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9" fontId="81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2" fillId="2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70" fillId="2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3" fillId="2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3" fillId="2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0" fillId="2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0" fillId="2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3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5" fillId="0" borderId="3" xfId="26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4" fillId="2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4" fillId="2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4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68" fillId="22" borderId="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3" fillId="2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3" fillId="2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3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67" fillId="22" borderId="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3" fillId="2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3" fillId="2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6" fillId="2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83" fillId="2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83" fillId="2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0" fillId="2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0" fillId="2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0" fillId="22" borderId="1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0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4" fillId="2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4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2" fontId="64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2" fontId="64" fillId="2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2" fontId="87" fillId="2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9" fontId="64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82" fontId="60" fillId="2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82" fontId="78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2" fontId="60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3" fontId="60" fillId="2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3" fontId="87" fillId="2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7" fillId="2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2" fontId="87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60" fillId="2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60" fillId="2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0" fontId="6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6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3" fontId="62" fillId="2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83" fontId="65" fillId="2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84" fontId="65" fillId="2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85" fontId="62" fillId="2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5" fillId="2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5" fillId="2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85" fontId="65" fillId="2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85" fontId="65" fillId="2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65" fillId="2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5" fillId="22" borderId="0" xfId="0" applyFont="true" applyBorder="true" applyAlignment="true" applyProtection="false">
      <alignment horizontal="justify" vertical="center" textRotation="0" wrapText="true" indent="0" shrinkToFit="true"/>
      <protection locked="true" hidden="false"/>
    </xf>
    <xf numFmtId="164" fontId="65" fillId="22" borderId="0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65" fillId="22" borderId="0" xfId="0" applyFont="true" applyBorder="true" applyAlignment="true" applyProtection="false">
      <alignment horizontal="right" vertical="center" textRotation="0" wrapText="true" indent="0" shrinkToFit="true"/>
      <protection locked="true" hidden="false"/>
    </xf>
    <xf numFmtId="164" fontId="65" fillId="2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3" fillId="2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5" fillId="2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8" fillId="2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0" fillId="2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0" fillId="2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0" fillId="2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0" fillId="2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0" fillId="2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3" fontId="65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65" fillId="2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3" fontId="67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67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67" fillId="2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2" fillId="2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83" fontId="62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62" fillId="2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0" fontId="60" fillId="2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0" fillId="2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80" fontId="6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5" fillId="2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2" fillId="2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4" fillId="2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5" fillId="22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5" fillId="2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5" fillId="22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5" fillId="22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86" fontId="65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5" fontId="65" fillId="22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85" fontId="65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5" fillId="22" borderId="3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82" fontId="65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2" fontId="67" fillId="2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82" fontId="65" fillId="2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2" fillId="22" borderId="3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82" fontId="62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2" fontId="68" fillId="2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82" fontId="62" fillId="2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82" fontId="67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2" fontId="89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2" fontId="65" fillId="2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2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81" fontId="62" fillId="2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0" fillId="2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5" fillId="2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1" fillId="2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1" fillId="2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1" fillId="2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5" fillId="2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5" fillId="2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5" fontId="65" fillId="2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5" fillId="2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5" fillId="2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65" fillId="2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3" fontId="65" fillId="2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2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5" fontId="62" fillId="2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5" fontId="62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2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3" fontId="62" fillId="2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5" fontId="62" fillId="2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5" fontId="62" fillId="2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9" fillId="2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1" fontId="62" fillId="2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0" fillId="22" borderId="0" xfId="0" applyFont="true" applyBorder="false" applyAlignment="true" applyProtection="false">
      <alignment horizontal="general" vertical="center" textRotation="0" wrapText="true" indent="0" shrinkToFit="true"/>
      <protection locked="true" hidden="false"/>
    </xf>
    <xf numFmtId="164" fontId="60" fillId="22" borderId="0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92" fillId="2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4" fillId="2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7" fillId="2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0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2" fontId="64" fillId="22" borderId="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82" fontId="60" fillId="22" borderId="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4" fillId="2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4" fillId="2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94" fillId="2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94" fillId="22" borderId="0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5" fillId="2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94" fillId="2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94" fillId="2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3" fillId="2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5" fillId="2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5" fillId="2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5" fillId="22" borderId="1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5" fillId="2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5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3" fillId="2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2" fontId="75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6" fillId="2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6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2" fontId="96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5" fillId="2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6" fillId="2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0" fontId="60" fillId="2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35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2" xfId="26"/>
    <cellStyle name="20% - Акцент1 3" xfId="27"/>
    <cellStyle name="20% - Акцент2 2" xfId="28"/>
    <cellStyle name="20% - Акцент2 3" xfId="29"/>
    <cellStyle name="20% - Акцент3 2" xfId="30"/>
    <cellStyle name="20% - Акцент3 3" xfId="31"/>
    <cellStyle name="20% - Акцент4 2" xfId="32"/>
    <cellStyle name="20% - Акцент4 3" xfId="33"/>
    <cellStyle name="20% - Акцент5 2" xfId="34"/>
    <cellStyle name="20% - Акцент5 3" xfId="35"/>
    <cellStyle name="20% - Акцент6 2" xfId="36"/>
    <cellStyle name="20% - Акцент6 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Акцент1 2" xfId="44"/>
    <cellStyle name="40% - Акцент1 3" xfId="45"/>
    <cellStyle name="40% - Акцент2 2" xfId="46"/>
    <cellStyle name="40% - Акцент2 3" xfId="47"/>
    <cellStyle name="40% - Акцент3 2" xfId="48"/>
    <cellStyle name="40% - Акцент3 3" xfId="49"/>
    <cellStyle name="40% - Акцент4 2" xfId="50"/>
    <cellStyle name="40% - Акцент4 3" xfId="51"/>
    <cellStyle name="40% - Акцент5 2" xfId="52"/>
    <cellStyle name="40% - Акцент5 3" xfId="53"/>
    <cellStyle name="40% - Акцент6 2" xfId="54"/>
    <cellStyle name="40% - Акцент6 3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3" xfId="63"/>
    <cellStyle name="60% - Акцент2 2" xfId="64"/>
    <cellStyle name="60% - Акцент2 3" xfId="65"/>
    <cellStyle name="60% - Акцент3 2" xfId="66"/>
    <cellStyle name="60% - Акцент3 3" xfId="67"/>
    <cellStyle name="60% - Акцент4 2" xfId="68"/>
    <cellStyle name="60% - Акцент4 3" xfId="69"/>
    <cellStyle name="60% - Акцент5 2" xfId="70"/>
    <cellStyle name="60% - Акцент5 3" xfId="71"/>
    <cellStyle name="60% - Акцент6 2" xfId="72"/>
    <cellStyle name="60% - Акцент6 3" xfId="73"/>
    <cellStyle name="_Fakt_2" xfId="74"/>
    <cellStyle name="_rozhufrovka 2009" xfId="75"/>
    <cellStyle name="_АТиСТ 5а МТР липень 2008" xfId="76"/>
    <cellStyle name="_ПРГК сводний_" xfId="77"/>
    <cellStyle name="_УТГ" xfId="78"/>
    <cellStyle name="_Феодосия 5а МТР липень 2008" xfId="79"/>
    <cellStyle name="_ХТГ довідка." xfId="80"/>
    <cellStyle name="_Шебелинка 5а МТР липень 2008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Bad 1" xfId="88"/>
    <cellStyle name="Calculation" xfId="89"/>
    <cellStyle name="Check Cell" xfId="90"/>
    <cellStyle name="Column-Header" xfId="91"/>
    <cellStyle name="Column-Header 2" xfId="92"/>
    <cellStyle name="Column-Header 3" xfId="93"/>
    <cellStyle name="Column-Header 4" xfId="94"/>
    <cellStyle name="Column-Header 5" xfId="95"/>
    <cellStyle name="Column-Header 6" xfId="96"/>
    <cellStyle name="Column-Header 7" xfId="97"/>
    <cellStyle name="Column-Header 7 2" xfId="98"/>
    <cellStyle name="Column-Header 8" xfId="99"/>
    <cellStyle name="Column-Header 8 2" xfId="100"/>
    <cellStyle name="Column-Header 9" xfId="101"/>
    <cellStyle name="Column-Header 9 2" xfId="102"/>
    <cellStyle name="Column-Header_Zvit rux-koshtiv 2010 Департамент " xfId="103"/>
    <cellStyle name="Comma_2005_03_15-Финансовый_БГ" xfId="104"/>
    <cellStyle name="Define-Column" xfId="105"/>
    <cellStyle name="Define-Column 10" xfId="106"/>
    <cellStyle name="Define-Column 2" xfId="107"/>
    <cellStyle name="Define-Column 3" xfId="108"/>
    <cellStyle name="Define-Column 4" xfId="109"/>
    <cellStyle name="Define-Column 5" xfId="110"/>
    <cellStyle name="Define-Column 6" xfId="111"/>
    <cellStyle name="Define-Column 7" xfId="112"/>
    <cellStyle name="Define-Column 7 2" xfId="113"/>
    <cellStyle name="Define-Column 7 3" xfId="114"/>
    <cellStyle name="Define-Column 8" xfId="115"/>
    <cellStyle name="Define-Column 8 2" xfId="116"/>
    <cellStyle name="Define-Column 8 3" xfId="117"/>
    <cellStyle name="Define-Column 9" xfId="118"/>
    <cellStyle name="Define-Column 9 2" xfId="119"/>
    <cellStyle name="Define-Column 9 3" xfId="120"/>
    <cellStyle name="Define-Column_Zvit rux-koshtiv 2010 Департамент " xfId="121"/>
    <cellStyle name="Explanatory Text" xfId="122"/>
    <cellStyle name="FS10" xfId="123"/>
    <cellStyle name="Good 2" xfId="124"/>
    <cellStyle name="Heading 1 3" xfId="125"/>
    <cellStyle name="Heading 2 4" xfId="126"/>
    <cellStyle name="Heading 3" xfId="127"/>
    <cellStyle name="Heading 4" xfId="128"/>
    <cellStyle name="Hyperlink 2" xfId="129"/>
    <cellStyle name="Input" xfId="130"/>
    <cellStyle name="Level0" xfId="131"/>
    <cellStyle name="Level0 10" xfId="132"/>
    <cellStyle name="Level0 2" xfId="133"/>
    <cellStyle name="Level0 2 2" xfId="134"/>
    <cellStyle name="Level0 3" xfId="135"/>
    <cellStyle name="Level0 3 2" xfId="136"/>
    <cellStyle name="Level0 4" xfId="137"/>
    <cellStyle name="Level0 4 2" xfId="138"/>
    <cellStyle name="Level0 5" xfId="139"/>
    <cellStyle name="Level0 6" xfId="140"/>
    <cellStyle name="Level0 7" xfId="141"/>
    <cellStyle name="Level0 7 2" xfId="142"/>
    <cellStyle name="Level0 7 3" xfId="143"/>
    <cellStyle name="Level0 8" xfId="144"/>
    <cellStyle name="Level0 8 2" xfId="145"/>
    <cellStyle name="Level0 8 3" xfId="146"/>
    <cellStyle name="Level0 9" xfId="147"/>
    <cellStyle name="Level0 9 2" xfId="148"/>
    <cellStyle name="Level0 9 3" xfId="149"/>
    <cellStyle name="Level0_Zvit rux-koshtiv 2010 Департамент " xfId="150"/>
    <cellStyle name="Level1" xfId="151"/>
    <cellStyle name="Level1 2" xfId="152"/>
    <cellStyle name="Level1-Numbers" xfId="153"/>
    <cellStyle name="Level1-Numbers 2" xfId="154"/>
    <cellStyle name="Level1-Numbers-Hide" xfId="155"/>
    <cellStyle name="Level2" xfId="156"/>
    <cellStyle name="Level2 2" xfId="157"/>
    <cellStyle name="Level2-Hide" xfId="158"/>
    <cellStyle name="Level2-Hide 2" xfId="159"/>
    <cellStyle name="Level2-Numbers" xfId="160"/>
    <cellStyle name="Level2-Numbers 2" xfId="161"/>
    <cellStyle name="Level2-Numbers-Hide" xfId="162"/>
    <cellStyle name="Level3" xfId="163"/>
    <cellStyle name="Level3 2" xfId="164"/>
    <cellStyle name="Level3 3" xfId="165"/>
    <cellStyle name="Level3-Hide" xfId="166"/>
    <cellStyle name="Level3-Hide 2" xfId="167"/>
    <cellStyle name="Level3-Numbers" xfId="168"/>
    <cellStyle name="Level3-Numbers 2" xfId="169"/>
    <cellStyle name="Level3-Numbers 3" xfId="170"/>
    <cellStyle name="Level3-Numbers-Hide" xfId="171"/>
    <cellStyle name="Level3-Numbers_План департамент_2010_1207" xfId="172"/>
    <cellStyle name="Level3_План департамент_2010_1207" xfId="173"/>
    <cellStyle name="Level4" xfId="174"/>
    <cellStyle name="Level4 2" xfId="175"/>
    <cellStyle name="Level4-Hide" xfId="176"/>
    <cellStyle name="Level4-Hide 2" xfId="177"/>
    <cellStyle name="Level4-Numbers" xfId="178"/>
    <cellStyle name="Level4-Numbers 2" xfId="179"/>
    <cellStyle name="Level4-Numbers-Hide" xfId="180"/>
    <cellStyle name="Level5" xfId="181"/>
    <cellStyle name="Level5 2" xfId="182"/>
    <cellStyle name="Level5-Hide" xfId="183"/>
    <cellStyle name="Level5-Hide 2" xfId="184"/>
    <cellStyle name="Level5-Numbers" xfId="185"/>
    <cellStyle name="Level5-Numbers 2" xfId="186"/>
    <cellStyle name="Level5-Numbers-Hide" xfId="187"/>
    <cellStyle name="Level6" xfId="188"/>
    <cellStyle name="Level6 2" xfId="189"/>
    <cellStyle name="Level6-Hide" xfId="190"/>
    <cellStyle name="Level6-Hide 2" xfId="191"/>
    <cellStyle name="Level6-Numbers" xfId="192"/>
    <cellStyle name="Level6-Numbers 2" xfId="193"/>
    <cellStyle name="Level7" xfId="194"/>
    <cellStyle name="Level7-Hide" xfId="195"/>
    <cellStyle name="Level7-Numbers" xfId="196"/>
    <cellStyle name="Linked Cell" xfId="197"/>
    <cellStyle name="Neutral 5" xfId="198"/>
    <cellStyle name="Normal 2" xfId="199"/>
    <cellStyle name="Normal_2005_03_15-Финансовый_БГ" xfId="200"/>
    <cellStyle name="Note 6" xfId="201"/>
    <cellStyle name="Number-Cells" xfId="202"/>
    <cellStyle name="Number-Cells-Column2" xfId="203"/>
    <cellStyle name="Number-Cells-Column5" xfId="204"/>
    <cellStyle name="Output" xfId="205"/>
    <cellStyle name="Row-Header" xfId="206"/>
    <cellStyle name="Row-Header 2" xfId="207"/>
    <cellStyle name="Title" xfId="208"/>
    <cellStyle name="Total" xfId="209"/>
    <cellStyle name="Warning Text" xfId="210"/>
    <cellStyle name="Акцент1 2" xfId="211"/>
    <cellStyle name="Акцент1 3" xfId="212"/>
    <cellStyle name="Акцент2 2" xfId="213"/>
    <cellStyle name="Акцент2 3" xfId="214"/>
    <cellStyle name="Акцент3 2" xfId="215"/>
    <cellStyle name="Акцент3 3" xfId="216"/>
    <cellStyle name="Акцент4 2" xfId="217"/>
    <cellStyle name="Акцент4 3" xfId="218"/>
    <cellStyle name="Акцент5 2" xfId="219"/>
    <cellStyle name="Акцент5 3" xfId="220"/>
    <cellStyle name="Акцент6 2" xfId="221"/>
    <cellStyle name="Акцент6 3" xfId="222"/>
    <cellStyle name="Ввод  2" xfId="223"/>
    <cellStyle name="Ввод  3" xfId="224"/>
    <cellStyle name="Вывод 2" xfId="225"/>
    <cellStyle name="Вывод 3" xfId="226"/>
    <cellStyle name="Вычисление 2" xfId="227"/>
    <cellStyle name="Вычисление 3" xfId="228"/>
    <cellStyle name="Денежный 2" xfId="229"/>
    <cellStyle name="Заголовок 1 2" xfId="230"/>
    <cellStyle name="Заголовок 1 3" xfId="231"/>
    <cellStyle name="Заголовок 2 2" xfId="232"/>
    <cellStyle name="Заголовок 2 3" xfId="233"/>
    <cellStyle name="Заголовок 3 2" xfId="234"/>
    <cellStyle name="Заголовок 3 3" xfId="235"/>
    <cellStyle name="Заголовок 4 2" xfId="236"/>
    <cellStyle name="Заголовок 4 3" xfId="237"/>
    <cellStyle name="Итог 2" xfId="238"/>
    <cellStyle name="Итог 3" xfId="239"/>
    <cellStyle name="Контрольная ячейка 2" xfId="240"/>
    <cellStyle name="Контрольная ячейка 3" xfId="241"/>
    <cellStyle name="Название 2" xfId="242"/>
    <cellStyle name="Название 3" xfId="243"/>
    <cellStyle name="Нейтральный 2" xfId="244"/>
    <cellStyle name="Нейтральный 3" xfId="245"/>
    <cellStyle name="Обычный 10" xfId="246"/>
    <cellStyle name="Обычный 11" xfId="247"/>
    <cellStyle name="Обычный 12" xfId="248"/>
    <cellStyle name="Обычный 13" xfId="249"/>
    <cellStyle name="Обычный 14" xfId="250"/>
    <cellStyle name="Обычный 15" xfId="251"/>
    <cellStyle name="Обычный 16" xfId="252"/>
    <cellStyle name="Обычный 17" xfId="253"/>
    <cellStyle name="Обычный 18" xfId="254"/>
    <cellStyle name="Обычный 2" xfId="255"/>
    <cellStyle name="Обычный 2 10" xfId="256"/>
    <cellStyle name="Обычный 2 11" xfId="257"/>
    <cellStyle name="Обычный 2 12" xfId="258"/>
    <cellStyle name="Обычный 2 13" xfId="259"/>
    <cellStyle name="Обычный 2 14" xfId="260"/>
    <cellStyle name="Обычный 2 15" xfId="261"/>
    <cellStyle name="Обычный 2 16" xfId="262"/>
    <cellStyle name="Обычный 2 2" xfId="263"/>
    <cellStyle name="Обычный 2 2 2" xfId="264"/>
    <cellStyle name="Обычный 2 2 3" xfId="265"/>
    <cellStyle name="Обычный 2 2_Расшифровка прочих" xfId="266"/>
    <cellStyle name="Обычный 2 3" xfId="267"/>
    <cellStyle name="Обычный 2 4" xfId="268"/>
    <cellStyle name="Обычный 2 5" xfId="269"/>
    <cellStyle name="Обычный 2 6" xfId="270"/>
    <cellStyle name="Обычный 2 7" xfId="271"/>
    <cellStyle name="Обычный 2 8" xfId="272"/>
    <cellStyle name="Обычный 2 9" xfId="273"/>
    <cellStyle name="Обычный 2_2604-2010" xfId="274"/>
    <cellStyle name="Обычный 3" xfId="275"/>
    <cellStyle name="Обычный 3 10" xfId="276"/>
    <cellStyle name="Обычный 3 11" xfId="277"/>
    <cellStyle name="Обычный 3 12" xfId="278"/>
    <cellStyle name="Обычный 3 13" xfId="279"/>
    <cellStyle name="Обычный 3 14" xfId="280"/>
    <cellStyle name="Обычный 3 2" xfId="281"/>
    <cellStyle name="Обычный 3 3" xfId="282"/>
    <cellStyle name="Обычный 3 4" xfId="283"/>
    <cellStyle name="Обычный 3 5" xfId="284"/>
    <cellStyle name="Обычный 3 6" xfId="285"/>
    <cellStyle name="Обычный 3 7" xfId="286"/>
    <cellStyle name="Обычный 3 8" xfId="287"/>
    <cellStyle name="Обычный 3 9" xfId="288"/>
    <cellStyle name="Обычный 3_Дефицит_7 млрд_0608_бс" xfId="289"/>
    <cellStyle name="Обычный 4" xfId="290"/>
    <cellStyle name="Обычный 5" xfId="291"/>
    <cellStyle name="Обычный 5 2" xfId="292"/>
    <cellStyle name="Обычный 6" xfId="293"/>
    <cellStyle name="Обычный 6 2" xfId="294"/>
    <cellStyle name="Обычный 6 3" xfId="295"/>
    <cellStyle name="Обычный 6 4" xfId="296"/>
    <cellStyle name="Обычный 6_Дефицит_7 млрд_0608_бс" xfId="297"/>
    <cellStyle name="Обычный 7" xfId="298"/>
    <cellStyle name="Обычный 7 2" xfId="299"/>
    <cellStyle name="Обычный 8" xfId="300"/>
    <cellStyle name="Обычный 9" xfId="301"/>
    <cellStyle name="Обычный 9 2" xfId="302"/>
    <cellStyle name="Плохой 2" xfId="303"/>
    <cellStyle name="Плохой 3" xfId="304"/>
    <cellStyle name="Пояснение 2" xfId="305"/>
    <cellStyle name="Пояснение 3" xfId="306"/>
    <cellStyle name="Примечание 2" xfId="307"/>
    <cellStyle name="Примечание 3" xfId="308"/>
    <cellStyle name="Процентный 2" xfId="309"/>
    <cellStyle name="Процентный 2 10" xfId="310"/>
    <cellStyle name="Процентный 2 11" xfId="311"/>
    <cellStyle name="Процентный 2 12" xfId="312"/>
    <cellStyle name="Процентный 2 13" xfId="313"/>
    <cellStyle name="Процентный 2 14" xfId="314"/>
    <cellStyle name="Процентный 2 15" xfId="315"/>
    <cellStyle name="Процентный 2 16" xfId="316"/>
    <cellStyle name="Процентный 2 2" xfId="317"/>
    <cellStyle name="Процентный 2 3" xfId="318"/>
    <cellStyle name="Процентный 2 4" xfId="319"/>
    <cellStyle name="Процентный 2 5" xfId="320"/>
    <cellStyle name="Процентный 2 6" xfId="321"/>
    <cellStyle name="Процентный 2 7" xfId="322"/>
    <cellStyle name="Процентный 2 8" xfId="323"/>
    <cellStyle name="Процентный 2 9" xfId="324"/>
    <cellStyle name="Процентный 3" xfId="325"/>
    <cellStyle name="Процентный 4" xfId="326"/>
    <cellStyle name="Процентный 4 2" xfId="327"/>
    <cellStyle name="Связанная ячейка 2" xfId="328"/>
    <cellStyle name="Связанная ячейка 3" xfId="329"/>
    <cellStyle name="Стиль 1" xfId="330"/>
    <cellStyle name="Стиль 1 2" xfId="331"/>
    <cellStyle name="Стиль 1 3" xfId="332"/>
    <cellStyle name="Стиль 1 4" xfId="333"/>
    <cellStyle name="Стиль 1 5" xfId="334"/>
    <cellStyle name="Стиль 1 6" xfId="335"/>
    <cellStyle name="Стиль 1 7" xfId="336"/>
    <cellStyle name="Текст предупреждения 2" xfId="337"/>
    <cellStyle name="Текст предупреждения 3" xfId="338"/>
    <cellStyle name="Тысячи [0]_1.62" xfId="339"/>
    <cellStyle name="Тысячи_1.62" xfId="340"/>
    <cellStyle name="Финансовый 2" xfId="341"/>
    <cellStyle name="Финансовый 2 10" xfId="342"/>
    <cellStyle name="Финансовый 2 11" xfId="343"/>
    <cellStyle name="Финансовый 2 12" xfId="344"/>
    <cellStyle name="Финансовый 2 13" xfId="345"/>
    <cellStyle name="Финансовый 2 14" xfId="346"/>
    <cellStyle name="Финансовый 2 15" xfId="347"/>
    <cellStyle name="Финансовый 2 16" xfId="348"/>
    <cellStyle name="Финансовый 2 17" xfId="349"/>
    <cellStyle name="Финансовый 2 2" xfId="350"/>
    <cellStyle name="Финансовый 2 3" xfId="351"/>
    <cellStyle name="Финансовый 2 4" xfId="352"/>
    <cellStyle name="Финансовый 2 5" xfId="353"/>
    <cellStyle name="Финансовый 2 6" xfId="354"/>
    <cellStyle name="Финансовый 2 7" xfId="355"/>
    <cellStyle name="Финансовый 2 8" xfId="356"/>
    <cellStyle name="Финансовый 2 9" xfId="357"/>
    <cellStyle name="Финансовый 3" xfId="358"/>
    <cellStyle name="Финансовый 3 2" xfId="359"/>
    <cellStyle name="Финансовый 4" xfId="360"/>
    <cellStyle name="Финансовый 4 2" xfId="361"/>
    <cellStyle name="Финансовый 4 3" xfId="362"/>
    <cellStyle name="Финансовый 5" xfId="363"/>
    <cellStyle name="Финансовый 6" xfId="364"/>
    <cellStyle name="Финансовый 7" xfId="365"/>
    <cellStyle name="Хороший 2" xfId="366"/>
    <cellStyle name="Хороший 3" xfId="367"/>
    <cellStyle name="Ю" xfId="368"/>
    <cellStyle name="Ю-FreeSet_10" xfId="369"/>
    <cellStyle name="числовой" xfId="37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99"/>
    <pageSetUpPr fitToPage="false"/>
  </sheetPr>
  <dimension ref="A2:I327"/>
  <sheetViews>
    <sheetView showFormulas="false" showGridLines="true" showRowColHeaders="true" showZeros="true" rightToLeft="false" tabSelected="false" showOutlineSymbols="true" defaultGridColor="true" view="pageBreakPreview" topLeftCell="A91" colorId="64" zoomScale="63" zoomScaleNormal="50" zoomScalePageLayoutView="63" workbookViewId="0">
      <selection pane="topLeft" activeCell="E102" activeCellId="0" sqref="E102"/>
    </sheetView>
  </sheetViews>
  <sheetFormatPr defaultColWidth="9.13671875" defaultRowHeight="18.75" zeroHeight="false" outlineLevelRow="0" outlineLevelCol="0"/>
  <cols>
    <col collapsed="false" customWidth="true" hidden="false" outlineLevel="0" max="1" min="1" style="1" width="98.57"/>
    <col collapsed="false" customWidth="true" hidden="false" outlineLevel="0" max="2" min="2" style="2" width="14.86"/>
    <col collapsed="false" customWidth="true" hidden="false" outlineLevel="0" max="7" min="3" style="2" width="22.43"/>
    <col collapsed="false" customWidth="true" hidden="false" outlineLevel="0" max="8" min="8" style="2" width="19.85"/>
    <col collapsed="false" customWidth="true" hidden="false" outlineLevel="0" max="9" min="9" style="2" width="40.15"/>
    <col collapsed="false" customWidth="false" hidden="false" outlineLevel="0" max="1024" min="10" style="1" width="9.13"/>
  </cols>
  <sheetData>
    <row r="2" customFormat="false" ht="39.7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</row>
    <row r="3" customFormat="false" ht="39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</row>
    <row r="4" customFormat="false" ht="51.75" hidden="false" customHeight="true" outlineLevel="0" collapsed="false">
      <c r="C4" s="3" t="s">
        <v>2</v>
      </c>
      <c r="D4" s="3"/>
      <c r="E4" s="3"/>
    </row>
    <row r="5" customFormat="false" ht="29.25" hidden="false" customHeight="true" outlineLevel="0" collapsed="false">
      <c r="I5" s="4" t="s">
        <v>3</v>
      </c>
    </row>
    <row r="6" customFormat="false" ht="37.5" hidden="false" customHeight="true" outlineLevel="0" collapsed="false">
      <c r="A6" s="5" t="s">
        <v>4</v>
      </c>
      <c r="B6" s="5"/>
      <c r="C6" s="5"/>
      <c r="D6" s="5"/>
      <c r="E6" s="5"/>
      <c r="F6" s="5"/>
      <c r="G6" s="5"/>
      <c r="H6" s="5"/>
      <c r="I6" s="5"/>
    </row>
    <row r="7" customFormat="false" ht="22.5" hidden="false" customHeight="true" outlineLevel="0" collapsed="false">
      <c r="A7" s="6"/>
      <c r="B7" s="7"/>
      <c r="C7" s="7"/>
      <c r="D7" s="7"/>
      <c r="E7" s="7"/>
      <c r="F7" s="7"/>
      <c r="G7" s="7"/>
      <c r="H7" s="7" t="s">
        <v>5</v>
      </c>
      <c r="I7" s="7"/>
    </row>
    <row r="8" customFormat="false" ht="55.5" hidden="false" customHeight="true" outlineLevel="0" collapsed="false">
      <c r="A8" s="8" t="s">
        <v>6</v>
      </c>
      <c r="B8" s="9" t="s">
        <v>7</v>
      </c>
      <c r="C8" s="9" t="s">
        <v>8</v>
      </c>
      <c r="D8" s="9"/>
      <c r="E8" s="8" t="s">
        <v>9</v>
      </c>
      <c r="F8" s="8"/>
      <c r="G8" s="8"/>
      <c r="H8" s="8"/>
      <c r="I8" s="8"/>
    </row>
    <row r="9" customFormat="false" ht="108" hidden="false" customHeight="true" outlineLevel="0" collapsed="false">
      <c r="A9" s="8"/>
      <c r="B9" s="9"/>
      <c r="C9" s="9" t="s">
        <v>10</v>
      </c>
      <c r="D9" s="9" t="s">
        <v>2</v>
      </c>
      <c r="E9" s="9" t="s">
        <v>11</v>
      </c>
      <c r="F9" s="9" t="s">
        <v>12</v>
      </c>
      <c r="G9" s="10" t="s">
        <v>13</v>
      </c>
      <c r="H9" s="10" t="s">
        <v>14</v>
      </c>
      <c r="I9" s="9" t="s">
        <v>15</v>
      </c>
    </row>
    <row r="10" customFormat="false" ht="42.75" hidden="false" customHeight="true" outlineLevel="0" collapsed="false">
      <c r="A10" s="8" t="n">
        <v>1</v>
      </c>
      <c r="B10" s="9" t="n">
        <v>2</v>
      </c>
      <c r="C10" s="8" t="n">
        <v>3</v>
      </c>
      <c r="D10" s="9" t="n">
        <v>4</v>
      </c>
      <c r="E10" s="8" t="n">
        <v>5</v>
      </c>
      <c r="F10" s="9" t="n">
        <v>6</v>
      </c>
      <c r="G10" s="8" t="n">
        <v>7</v>
      </c>
      <c r="H10" s="9" t="n">
        <v>8</v>
      </c>
      <c r="I10" s="8" t="n">
        <v>9</v>
      </c>
    </row>
    <row r="11" s="12" customFormat="true" ht="39.75" hidden="false" customHeight="true" outlineLevel="0" collapsed="false">
      <c r="A11" s="11" t="s">
        <v>16</v>
      </c>
      <c r="B11" s="11"/>
      <c r="C11" s="11"/>
      <c r="D11" s="11"/>
      <c r="E11" s="11"/>
      <c r="F11" s="11"/>
      <c r="G11" s="11"/>
      <c r="H11" s="11"/>
      <c r="I11" s="11"/>
    </row>
    <row r="12" s="12" customFormat="true" ht="54" hidden="false" customHeight="true" outlineLevel="0" collapsed="false">
      <c r="A12" s="11" t="s">
        <v>17</v>
      </c>
      <c r="B12" s="13" t="n">
        <v>1000</v>
      </c>
      <c r="C12" s="14" t="n">
        <v>4113</v>
      </c>
      <c r="D12" s="15" t="n">
        <v>2858</v>
      </c>
      <c r="E12" s="14" t="n">
        <v>7453</v>
      </c>
      <c r="F12" s="15" t="n">
        <v>2858</v>
      </c>
      <c r="G12" s="15" t="n">
        <f aca="false">F12-E12</f>
        <v>-4595</v>
      </c>
      <c r="H12" s="16" t="n">
        <f aca="false">(F12/E12)*100</f>
        <v>38.3469743727358</v>
      </c>
      <c r="I12" s="17"/>
    </row>
    <row r="13" s="12" customFormat="true" ht="51" hidden="false" customHeight="true" outlineLevel="0" collapsed="false">
      <c r="A13" s="11" t="s">
        <v>18</v>
      </c>
      <c r="B13" s="13" t="n">
        <v>1010</v>
      </c>
      <c r="C13" s="14" t="n">
        <f aca="false">SUM(C14:C21)</f>
        <v>-4027</v>
      </c>
      <c r="D13" s="15" t="n">
        <v>-2822</v>
      </c>
      <c r="E13" s="14" t="n">
        <f aca="false">SUM(E14:E21)</f>
        <v>-6910</v>
      </c>
      <c r="F13" s="15" t="n">
        <f aca="false">SUM(F14:F21)</f>
        <v>-2822</v>
      </c>
      <c r="G13" s="15" t="n">
        <f aca="false">F13-E13</f>
        <v>4088</v>
      </c>
      <c r="H13" s="16" t="n">
        <f aca="false">(F13/E13)*100</f>
        <v>40.8393632416787</v>
      </c>
      <c r="I13" s="17"/>
    </row>
    <row r="14" s="12" customFormat="true" ht="45" hidden="false" customHeight="true" outlineLevel="0" collapsed="false">
      <c r="A14" s="18" t="s">
        <v>19</v>
      </c>
      <c r="B14" s="19" t="n">
        <v>1011</v>
      </c>
      <c r="C14" s="20" t="n">
        <v>-2107</v>
      </c>
      <c r="D14" s="21" t="n">
        <v>-1402</v>
      </c>
      <c r="E14" s="20" t="n">
        <v>-3180</v>
      </c>
      <c r="F14" s="21" t="n">
        <v>-1402</v>
      </c>
      <c r="G14" s="21" t="n">
        <f aca="false">F14-E14</f>
        <v>1778</v>
      </c>
      <c r="H14" s="22" t="n">
        <f aca="false">(F14/E14)*100</f>
        <v>44.0880503144654</v>
      </c>
      <c r="I14" s="23"/>
    </row>
    <row r="15" s="12" customFormat="true" ht="36" hidden="false" customHeight="true" outlineLevel="0" collapsed="false">
      <c r="A15" s="18" t="s">
        <v>20</v>
      </c>
      <c r="B15" s="19" t="n">
        <v>1012</v>
      </c>
      <c r="C15" s="20" t="n">
        <v>0</v>
      </c>
      <c r="D15" s="21" t="n">
        <v>0</v>
      </c>
      <c r="E15" s="20" t="n">
        <v>0</v>
      </c>
      <c r="F15" s="21" t="n">
        <v>0</v>
      </c>
      <c r="G15" s="21" t="n">
        <f aca="false">F15-E15</f>
        <v>0</v>
      </c>
      <c r="H15" s="24" t="e">
        <f aca="false">(F15/E15)*100</f>
        <v>#DIV/0!</v>
      </c>
      <c r="I15" s="23"/>
    </row>
    <row r="16" s="12" customFormat="true" ht="39" hidden="false" customHeight="true" outlineLevel="0" collapsed="false">
      <c r="A16" s="18" t="s">
        <v>21</v>
      </c>
      <c r="B16" s="19" t="n">
        <v>1013</v>
      </c>
      <c r="C16" s="20" t="n">
        <v>-41</v>
      </c>
      <c r="D16" s="21" t="n">
        <v>-19</v>
      </c>
      <c r="E16" s="20" t="n">
        <v>-82</v>
      </c>
      <c r="F16" s="21" t="n">
        <v>-19</v>
      </c>
      <c r="G16" s="20" t="n">
        <f aca="false">F16-E16</f>
        <v>63</v>
      </c>
      <c r="H16" s="22" t="n">
        <f aca="false">(F16/E16)*100</f>
        <v>23.1707317073171</v>
      </c>
      <c r="I16" s="23"/>
    </row>
    <row r="17" s="12" customFormat="true" ht="39" hidden="false" customHeight="true" outlineLevel="0" collapsed="false">
      <c r="A17" s="18" t="s">
        <v>22</v>
      </c>
      <c r="B17" s="19" t="n">
        <v>1014</v>
      </c>
      <c r="C17" s="20" t="n">
        <v>-1314</v>
      </c>
      <c r="D17" s="21" t="n">
        <v>-871</v>
      </c>
      <c r="E17" s="20" t="n">
        <v>-2842</v>
      </c>
      <c r="F17" s="21" t="n">
        <v>-871</v>
      </c>
      <c r="G17" s="20" t="n">
        <f aca="false">F17-E17</f>
        <v>1971</v>
      </c>
      <c r="H17" s="22" t="n">
        <f aca="false">(F17/E17)*100</f>
        <v>30.6474313863476</v>
      </c>
      <c r="I17" s="23"/>
    </row>
    <row r="18" s="12" customFormat="true" ht="37.5" hidden="false" customHeight="true" outlineLevel="0" collapsed="false">
      <c r="A18" s="18" t="s">
        <v>23</v>
      </c>
      <c r="B18" s="19" t="n">
        <v>1015</v>
      </c>
      <c r="C18" s="20" t="n">
        <v>-356</v>
      </c>
      <c r="D18" s="21" t="n">
        <v>-406</v>
      </c>
      <c r="E18" s="20" t="n">
        <v>-625</v>
      </c>
      <c r="F18" s="21" t="n">
        <v>-406</v>
      </c>
      <c r="G18" s="20" t="n">
        <f aca="false">F18-E18</f>
        <v>219</v>
      </c>
      <c r="H18" s="22" t="n">
        <f aca="false">(F18/E18)*100</f>
        <v>64.96</v>
      </c>
      <c r="I18" s="23"/>
    </row>
    <row r="19" s="27" customFormat="true" ht="71.25" hidden="false" customHeight="true" outlineLevel="0" collapsed="false">
      <c r="A19" s="18" t="s">
        <v>24</v>
      </c>
      <c r="B19" s="25" t="n">
        <v>1016</v>
      </c>
      <c r="C19" s="20" t="n">
        <v>-11</v>
      </c>
      <c r="D19" s="21" t="n">
        <v>0</v>
      </c>
      <c r="E19" s="20" t="n">
        <v>0</v>
      </c>
      <c r="F19" s="21" t="n">
        <v>0</v>
      </c>
      <c r="G19" s="21" t="n">
        <f aca="false">F19-E19</f>
        <v>0</v>
      </c>
      <c r="H19" s="26" t="e">
        <f aca="false">(F19/E19)*100i</f>
        <v>#DIV/0!</v>
      </c>
      <c r="I19" s="23"/>
    </row>
    <row r="20" s="27" customFormat="true" ht="36.75" hidden="false" customHeight="true" outlineLevel="0" collapsed="false">
      <c r="A20" s="18" t="s">
        <v>25</v>
      </c>
      <c r="B20" s="25" t="n">
        <v>1017</v>
      </c>
      <c r="C20" s="20" t="n">
        <v>-104</v>
      </c>
      <c r="D20" s="21" t="n">
        <v>-49</v>
      </c>
      <c r="E20" s="20" t="n">
        <v>-58</v>
      </c>
      <c r="F20" s="21" t="n">
        <v>-49</v>
      </c>
      <c r="G20" s="21" t="n">
        <f aca="false">F20-E20</f>
        <v>9</v>
      </c>
      <c r="H20" s="22" t="n">
        <f aca="false">(F20/E20)*100</f>
        <v>84.4827586206896</v>
      </c>
      <c r="I20" s="23"/>
    </row>
    <row r="21" s="12" customFormat="true" ht="40.5" hidden="false" customHeight="true" outlineLevel="0" collapsed="false">
      <c r="A21" s="18" t="s">
        <v>26</v>
      </c>
      <c r="B21" s="19" t="n">
        <v>1018</v>
      </c>
      <c r="C21" s="20" t="n">
        <v>-94</v>
      </c>
      <c r="D21" s="21" t="n">
        <v>-75</v>
      </c>
      <c r="E21" s="20" t="n">
        <v>-123</v>
      </c>
      <c r="F21" s="21" t="n">
        <v>-75</v>
      </c>
      <c r="G21" s="21" t="n">
        <f aca="false">F21-E21</f>
        <v>48</v>
      </c>
      <c r="H21" s="22" t="n">
        <f aca="false">(F21/E21)*100</f>
        <v>60.9756097560976</v>
      </c>
      <c r="I21" s="23"/>
    </row>
    <row r="22" s="12" customFormat="true" ht="31.5" hidden="false" customHeight="true" outlineLevel="0" collapsed="false">
      <c r="A22" s="11" t="s">
        <v>27</v>
      </c>
      <c r="B22" s="13" t="n">
        <v>1020</v>
      </c>
      <c r="C22" s="14" t="n">
        <f aca="false">SUM(C12,C13)</f>
        <v>86</v>
      </c>
      <c r="D22" s="15" t="n">
        <f aca="false">SUM(D12,D13)</f>
        <v>36</v>
      </c>
      <c r="E22" s="14" t="n">
        <f aca="false">SUM(E12,E13)</f>
        <v>543</v>
      </c>
      <c r="F22" s="15" t="n">
        <f aca="false">SUM(F12,F13)</f>
        <v>36</v>
      </c>
      <c r="G22" s="15" t="n">
        <f aca="false">F22-E22</f>
        <v>-507</v>
      </c>
      <c r="H22" s="16" t="n">
        <f aca="false">(F22/E22)*100</f>
        <v>6.62983425414365</v>
      </c>
      <c r="I22" s="17"/>
    </row>
    <row r="23" s="12" customFormat="true" ht="37.5" hidden="false" customHeight="true" outlineLevel="0" collapsed="false">
      <c r="A23" s="11" t="s">
        <v>28</v>
      </c>
      <c r="B23" s="13" t="n">
        <v>1030</v>
      </c>
      <c r="C23" s="14" t="n">
        <f aca="false">SUM(C24:C41,C43)</f>
        <v>-319</v>
      </c>
      <c r="D23" s="15" t="n">
        <f aca="false">SUM(D24:D41,D43)</f>
        <v>-276</v>
      </c>
      <c r="E23" s="14" t="n">
        <f aca="false">SUM(E24:E41,E43)</f>
        <v>-498</v>
      </c>
      <c r="F23" s="15" t="n">
        <f aca="false">SUM(F24:F41,F43)</f>
        <v>-276</v>
      </c>
      <c r="G23" s="15" t="n">
        <f aca="false">F23-E23</f>
        <v>222</v>
      </c>
      <c r="H23" s="16" t="n">
        <f aca="false">(F23/E23)*100</f>
        <v>55.421686746988</v>
      </c>
      <c r="I23" s="17"/>
    </row>
    <row r="24" s="12" customFormat="true" ht="48" hidden="false" customHeight="true" outlineLevel="0" collapsed="false">
      <c r="A24" s="18" t="s">
        <v>29</v>
      </c>
      <c r="B24" s="19" t="n">
        <v>1031</v>
      </c>
      <c r="C24" s="20" t="n">
        <v>-10</v>
      </c>
      <c r="D24" s="21" t="n">
        <v>-10</v>
      </c>
      <c r="E24" s="20" t="n">
        <v>-23</v>
      </c>
      <c r="F24" s="21" t="n">
        <v>-10</v>
      </c>
      <c r="G24" s="21" t="n">
        <f aca="false">F24-E24</f>
        <v>13</v>
      </c>
      <c r="H24" s="22" t="n">
        <f aca="false">(F24/E24)*100</f>
        <v>43.4782608695652</v>
      </c>
      <c r="I24" s="23"/>
    </row>
    <row r="25" s="12" customFormat="true" ht="43.5" hidden="false" customHeight="true" outlineLevel="0" collapsed="false">
      <c r="A25" s="18" t="s">
        <v>30</v>
      </c>
      <c r="B25" s="19" t="n">
        <v>1032</v>
      </c>
      <c r="C25" s="20" t="n">
        <v>0</v>
      </c>
      <c r="D25" s="21" t="n">
        <v>0</v>
      </c>
      <c r="E25" s="20" t="n">
        <v>0</v>
      </c>
      <c r="F25" s="21" t="n">
        <v>0</v>
      </c>
      <c r="G25" s="21" t="n">
        <f aca="false">F25-E25</f>
        <v>0</v>
      </c>
      <c r="H25" s="26" t="e">
        <f aca="false">(F25/E25)*100</f>
        <v>#DIV/0!</v>
      </c>
      <c r="I25" s="23"/>
    </row>
    <row r="26" s="12" customFormat="true" ht="43.5" hidden="false" customHeight="true" outlineLevel="0" collapsed="false">
      <c r="A26" s="18" t="s">
        <v>31</v>
      </c>
      <c r="B26" s="19" t="n">
        <v>1033</v>
      </c>
      <c r="C26" s="20" t="n">
        <v>0</v>
      </c>
      <c r="D26" s="21" t="n">
        <v>0</v>
      </c>
      <c r="E26" s="20" t="n">
        <v>0</v>
      </c>
      <c r="F26" s="21" t="n">
        <v>0</v>
      </c>
      <c r="G26" s="21" t="n">
        <f aca="false">F26-E26</f>
        <v>0</v>
      </c>
      <c r="H26" s="26" t="e">
        <f aca="false">(F26/E26)*100</f>
        <v>#DIV/0!</v>
      </c>
      <c r="I26" s="23"/>
    </row>
    <row r="27" s="12" customFormat="true" ht="48" hidden="false" customHeight="true" outlineLevel="0" collapsed="false">
      <c r="A27" s="18" t="s">
        <v>32</v>
      </c>
      <c r="B27" s="19" t="n">
        <v>1034</v>
      </c>
      <c r="C27" s="20" t="n">
        <v>0</v>
      </c>
      <c r="D27" s="21" t="n">
        <v>0</v>
      </c>
      <c r="E27" s="20" t="n">
        <v>0</v>
      </c>
      <c r="F27" s="21" t="n">
        <v>0</v>
      </c>
      <c r="G27" s="21" t="n">
        <f aca="false">F27-E27</f>
        <v>0</v>
      </c>
      <c r="H27" s="26" t="e">
        <f aca="false">(F27/E27)*100</f>
        <v>#DIV/0!</v>
      </c>
      <c r="I27" s="23"/>
    </row>
    <row r="28" s="12" customFormat="true" ht="45" hidden="false" customHeight="true" outlineLevel="0" collapsed="false">
      <c r="A28" s="18" t="s">
        <v>33</v>
      </c>
      <c r="B28" s="19" t="n">
        <v>1035</v>
      </c>
      <c r="C28" s="20" t="n">
        <v>-2</v>
      </c>
      <c r="D28" s="21" t="n">
        <v>-3</v>
      </c>
      <c r="E28" s="20" t="n">
        <v>-2</v>
      </c>
      <c r="F28" s="21" t="n">
        <v>-3</v>
      </c>
      <c r="G28" s="21" t="n">
        <f aca="false">F28-E28</f>
        <v>-1</v>
      </c>
      <c r="H28" s="22" t="n">
        <f aca="false">(F28/E28)*100</f>
        <v>150</v>
      </c>
      <c r="I28" s="23"/>
    </row>
    <row r="29" s="12" customFormat="true" ht="36" hidden="false" customHeight="true" outlineLevel="0" collapsed="false">
      <c r="A29" s="18" t="s">
        <v>34</v>
      </c>
      <c r="B29" s="19" t="n">
        <v>1036</v>
      </c>
      <c r="C29" s="20" t="n">
        <v>-224</v>
      </c>
      <c r="D29" s="21" t="n">
        <v>-195</v>
      </c>
      <c r="E29" s="20" t="n">
        <v>-354</v>
      </c>
      <c r="F29" s="21" t="n">
        <v>-195</v>
      </c>
      <c r="G29" s="21" t="n">
        <f aca="false">F29-E29</f>
        <v>159</v>
      </c>
      <c r="H29" s="22" t="n">
        <f aca="false">(F29/E29)*100</f>
        <v>55.0847457627119</v>
      </c>
      <c r="I29" s="23"/>
    </row>
    <row r="30" s="12" customFormat="true" ht="46.5" hidden="false" customHeight="true" outlineLevel="0" collapsed="false">
      <c r="A30" s="18" t="s">
        <v>35</v>
      </c>
      <c r="B30" s="19" t="n">
        <v>1037</v>
      </c>
      <c r="C30" s="20" t="n">
        <v>-50</v>
      </c>
      <c r="D30" s="21" t="n">
        <v>-48</v>
      </c>
      <c r="E30" s="20" t="n">
        <v>-78</v>
      </c>
      <c r="F30" s="21" t="n">
        <v>-48</v>
      </c>
      <c r="G30" s="21" t="n">
        <f aca="false">F30-E30</f>
        <v>30</v>
      </c>
      <c r="H30" s="22" t="n">
        <f aca="false">(F30/E30)*100</f>
        <v>61.5384615384615</v>
      </c>
      <c r="I30" s="23"/>
    </row>
    <row r="31" s="12" customFormat="true" ht="54.75" hidden="false" customHeight="true" outlineLevel="0" collapsed="false">
      <c r="A31" s="18" t="s">
        <v>36</v>
      </c>
      <c r="B31" s="19" t="n">
        <v>1038</v>
      </c>
      <c r="C31" s="20" t="n">
        <v>-5</v>
      </c>
      <c r="D31" s="21" t="n">
        <v>-2</v>
      </c>
      <c r="E31" s="20" t="n">
        <v>-3</v>
      </c>
      <c r="F31" s="21" t="n">
        <v>-2</v>
      </c>
      <c r="G31" s="21" t="n">
        <f aca="false">F31-E31</f>
        <v>1</v>
      </c>
      <c r="H31" s="22" t="n">
        <f aca="false">(F31/E31)*100</f>
        <v>66.6666666666667</v>
      </c>
      <c r="I31" s="23"/>
    </row>
    <row r="32" s="27" customFormat="true" ht="54" hidden="false" customHeight="true" outlineLevel="0" collapsed="false">
      <c r="A32" s="18" t="s">
        <v>37</v>
      </c>
      <c r="B32" s="19" t="n">
        <v>1039</v>
      </c>
      <c r="C32" s="20" t="n">
        <v>0</v>
      </c>
      <c r="D32" s="21" t="n">
        <v>0</v>
      </c>
      <c r="E32" s="20" t="n">
        <v>0</v>
      </c>
      <c r="F32" s="21" t="n">
        <v>0</v>
      </c>
      <c r="G32" s="21" t="n">
        <f aca="false">F32-E32</f>
        <v>0</v>
      </c>
      <c r="H32" s="26" t="e">
        <f aca="false">(F32/E32)*100</f>
        <v>#DIV/0!</v>
      </c>
      <c r="I32" s="23"/>
    </row>
    <row r="33" s="12" customFormat="true" ht="55.5" hidden="false" customHeight="true" outlineLevel="0" collapsed="false">
      <c r="A33" s="18" t="s">
        <v>38</v>
      </c>
      <c r="B33" s="19" t="n">
        <v>1040</v>
      </c>
      <c r="C33" s="20" t="n">
        <v>0</v>
      </c>
      <c r="D33" s="21" t="n">
        <v>0</v>
      </c>
      <c r="E33" s="20" t="n">
        <v>-1</v>
      </c>
      <c r="F33" s="21" t="n">
        <v>0</v>
      </c>
      <c r="G33" s="21" t="n">
        <f aca="false">F33-E33</f>
        <v>1</v>
      </c>
      <c r="H33" s="26" t="n">
        <f aca="false">(F33/E33)*100</f>
        <v>-0</v>
      </c>
      <c r="I33" s="23"/>
    </row>
    <row r="34" s="12" customFormat="true" ht="36" hidden="false" customHeight="true" outlineLevel="0" collapsed="false">
      <c r="A34" s="18" t="s">
        <v>39</v>
      </c>
      <c r="B34" s="19" t="n">
        <v>1041</v>
      </c>
      <c r="C34" s="20" t="n">
        <v>0</v>
      </c>
      <c r="D34" s="21" t="n">
        <v>0</v>
      </c>
      <c r="E34" s="20" t="n">
        <v>0</v>
      </c>
      <c r="F34" s="21" t="n">
        <v>0</v>
      </c>
      <c r="G34" s="21" t="n">
        <f aca="false">F34-E34</f>
        <v>0</v>
      </c>
      <c r="H34" s="26" t="e">
        <f aca="false">(F34/E34)*100</f>
        <v>#DIV/0!</v>
      </c>
      <c r="I34" s="23"/>
    </row>
    <row r="35" s="12" customFormat="true" ht="36" hidden="false" customHeight="true" outlineLevel="0" collapsed="false">
      <c r="A35" s="18" t="s">
        <v>40</v>
      </c>
      <c r="B35" s="19" t="n">
        <v>1042</v>
      </c>
      <c r="C35" s="20" t="n">
        <v>0</v>
      </c>
      <c r="D35" s="21" t="n">
        <v>0</v>
      </c>
      <c r="E35" s="20" t="n">
        <v>-2</v>
      </c>
      <c r="F35" s="21" t="n">
        <v>0</v>
      </c>
      <c r="G35" s="21" t="n">
        <f aca="false">F35-E35</f>
        <v>2</v>
      </c>
      <c r="H35" s="26" t="n">
        <f aca="false">(F35/E35)*100</f>
        <v>-0</v>
      </c>
      <c r="I35" s="23"/>
    </row>
    <row r="36" s="12" customFormat="true" ht="36" hidden="false" customHeight="true" outlineLevel="0" collapsed="false">
      <c r="A36" s="18" t="s">
        <v>41</v>
      </c>
      <c r="B36" s="19" t="n">
        <v>1043</v>
      </c>
      <c r="C36" s="20" t="n">
        <v>0</v>
      </c>
      <c r="D36" s="21" t="n">
        <v>0</v>
      </c>
      <c r="E36" s="20" t="n">
        <v>-3</v>
      </c>
      <c r="F36" s="21" t="n">
        <v>0</v>
      </c>
      <c r="G36" s="21" t="n">
        <f aca="false">F36-E36</f>
        <v>3</v>
      </c>
      <c r="H36" s="26" t="n">
        <f aca="false">(F36/E36)*100</f>
        <v>-0</v>
      </c>
      <c r="I36" s="23"/>
    </row>
    <row r="37" s="12" customFormat="true" ht="36" hidden="false" customHeight="true" outlineLevel="0" collapsed="false">
      <c r="A37" s="18" t="s">
        <v>42</v>
      </c>
      <c r="B37" s="19" t="n">
        <v>1044</v>
      </c>
      <c r="C37" s="20" t="n">
        <v>0</v>
      </c>
      <c r="D37" s="21" t="n">
        <v>0</v>
      </c>
      <c r="E37" s="20" t="n">
        <v>0</v>
      </c>
      <c r="F37" s="21" t="n">
        <v>0</v>
      </c>
      <c r="G37" s="21" t="n">
        <f aca="false">F37-E37</f>
        <v>0</v>
      </c>
      <c r="H37" s="26" t="e">
        <f aca="false">(F37/E37)*100</f>
        <v>#DIV/0!</v>
      </c>
      <c r="I37" s="23"/>
    </row>
    <row r="38" s="12" customFormat="true" ht="36" hidden="false" customHeight="true" outlineLevel="0" collapsed="false">
      <c r="A38" s="18" t="s">
        <v>43</v>
      </c>
      <c r="B38" s="19" t="n">
        <v>1045</v>
      </c>
      <c r="C38" s="20" t="n">
        <v>-2</v>
      </c>
      <c r="D38" s="21" t="n">
        <v>0</v>
      </c>
      <c r="E38" s="20" t="n">
        <v>0</v>
      </c>
      <c r="F38" s="21" t="n">
        <v>0</v>
      </c>
      <c r="G38" s="21" t="n">
        <f aca="false">F38-E38</f>
        <v>0</v>
      </c>
      <c r="H38" s="26" t="e">
        <f aca="false">(F38/E38)*100</f>
        <v>#DIV/0!</v>
      </c>
      <c r="I38" s="23"/>
    </row>
    <row r="39" s="12" customFormat="true" ht="48" hidden="false" customHeight="true" outlineLevel="0" collapsed="false">
      <c r="A39" s="18" t="s">
        <v>44</v>
      </c>
      <c r="B39" s="19" t="n">
        <v>1046</v>
      </c>
      <c r="C39" s="20" t="n">
        <v>0</v>
      </c>
      <c r="D39" s="21" t="n">
        <v>0</v>
      </c>
      <c r="E39" s="20" t="n">
        <v>0</v>
      </c>
      <c r="F39" s="21" t="n">
        <v>0</v>
      </c>
      <c r="G39" s="21" t="n">
        <f aca="false">F39-E39</f>
        <v>0</v>
      </c>
      <c r="H39" s="26" t="e">
        <f aca="false">(F39/E39)*100</f>
        <v>#DIV/0!</v>
      </c>
      <c r="I39" s="23"/>
    </row>
    <row r="40" s="12" customFormat="true" ht="40.5" hidden="false" customHeight="true" outlineLevel="0" collapsed="false">
      <c r="A40" s="18" t="s">
        <v>45</v>
      </c>
      <c r="B40" s="19" t="n">
        <v>1047</v>
      </c>
      <c r="C40" s="20" t="n">
        <v>0</v>
      </c>
      <c r="D40" s="21" t="n">
        <v>0</v>
      </c>
      <c r="E40" s="20" t="n">
        <v>-2</v>
      </c>
      <c r="F40" s="21" t="n">
        <v>0</v>
      </c>
      <c r="G40" s="21" t="n">
        <f aca="false">F40-E40</f>
        <v>2</v>
      </c>
      <c r="H40" s="26" t="n">
        <f aca="false">(F40/E40)*100</f>
        <v>-0</v>
      </c>
      <c r="I40" s="23"/>
    </row>
    <row r="41" s="27" customFormat="true" ht="65.25" hidden="false" customHeight="true" outlineLevel="0" collapsed="false">
      <c r="A41" s="18" t="s">
        <v>46</v>
      </c>
      <c r="B41" s="19" t="n">
        <v>1048</v>
      </c>
      <c r="C41" s="20" t="n">
        <v>0</v>
      </c>
      <c r="D41" s="21" t="n">
        <v>0</v>
      </c>
      <c r="E41" s="20" t="n">
        <v>0</v>
      </c>
      <c r="F41" s="21" t="n">
        <v>0</v>
      </c>
      <c r="G41" s="21" t="n">
        <f aca="false">F41-E41</f>
        <v>0</v>
      </c>
      <c r="H41" s="26" t="e">
        <f aca="false">(F41/E41)*100</f>
        <v>#DIV/0!</v>
      </c>
      <c r="I41" s="23"/>
    </row>
    <row r="42" s="12" customFormat="true" ht="36" hidden="false" customHeight="true" outlineLevel="0" collapsed="false">
      <c r="A42" s="18" t="s">
        <v>47</v>
      </c>
      <c r="B42" s="19" t="s">
        <v>48</v>
      </c>
      <c r="C42" s="20" t="n">
        <v>0</v>
      </c>
      <c r="D42" s="21" t="n">
        <v>0</v>
      </c>
      <c r="E42" s="20" t="n">
        <v>0</v>
      </c>
      <c r="F42" s="21" t="n">
        <v>0</v>
      </c>
      <c r="G42" s="21" t="n">
        <f aca="false">F42-E42</f>
        <v>0</v>
      </c>
      <c r="H42" s="26" t="e">
        <f aca="false">(F42/E42)*100</f>
        <v>#DIV/0!</v>
      </c>
      <c r="I42" s="23"/>
    </row>
    <row r="43" s="12" customFormat="true" ht="36" hidden="false" customHeight="true" outlineLevel="0" collapsed="false">
      <c r="A43" s="18" t="s">
        <v>49</v>
      </c>
      <c r="B43" s="19" t="n">
        <v>1049</v>
      </c>
      <c r="C43" s="20" t="n">
        <v>-26</v>
      </c>
      <c r="D43" s="21" t="n">
        <v>-18</v>
      </c>
      <c r="E43" s="20" t="n">
        <v>-30</v>
      </c>
      <c r="F43" s="21" t="n">
        <v>-18</v>
      </c>
      <c r="G43" s="21" t="n">
        <f aca="false">F43-E43</f>
        <v>12</v>
      </c>
      <c r="H43" s="22" t="n">
        <f aca="false">(F43/E43)*100</f>
        <v>60</v>
      </c>
      <c r="I43" s="23"/>
    </row>
    <row r="44" s="12" customFormat="true" ht="44.25" hidden="false" customHeight="true" outlineLevel="0" collapsed="false">
      <c r="A44" s="11" t="s">
        <v>50</v>
      </c>
      <c r="B44" s="28" t="n">
        <v>1060</v>
      </c>
      <c r="C44" s="14" t="n">
        <f aca="false">SUM(C45:C51)</f>
        <v>0</v>
      </c>
      <c r="D44" s="15" t="n">
        <f aca="false">SUM(D45:D51)</f>
        <v>0</v>
      </c>
      <c r="E44" s="14" t="n">
        <f aca="false">SUM(E45:E51)</f>
        <v>0</v>
      </c>
      <c r="F44" s="15" t="n">
        <f aca="false">SUM(F45:F51)</f>
        <v>0</v>
      </c>
      <c r="G44" s="15" t="n">
        <f aca="false">F44-E44</f>
        <v>0</v>
      </c>
      <c r="H44" s="29" t="e">
        <f aca="false">(F44/E44)*100</f>
        <v>#DIV/0!</v>
      </c>
      <c r="I44" s="28"/>
    </row>
    <row r="45" s="12" customFormat="true" ht="36" hidden="false" customHeight="true" outlineLevel="0" collapsed="false">
      <c r="A45" s="18" t="s">
        <v>51</v>
      </c>
      <c r="B45" s="19" t="n">
        <v>1061</v>
      </c>
      <c r="C45" s="20" t="n">
        <v>0</v>
      </c>
      <c r="D45" s="21" t="n">
        <v>0</v>
      </c>
      <c r="E45" s="20" t="n">
        <v>0</v>
      </c>
      <c r="F45" s="21" t="n">
        <v>0</v>
      </c>
      <c r="G45" s="21" t="n">
        <f aca="false">F45-E45</f>
        <v>0</v>
      </c>
      <c r="H45" s="26" t="e">
        <f aca="false">(F45/E45)*100</f>
        <v>#DIV/0!</v>
      </c>
      <c r="I45" s="23"/>
    </row>
    <row r="46" s="12" customFormat="true" ht="36" hidden="false" customHeight="true" outlineLevel="0" collapsed="false">
      <c r="A46" s="18" t="s">
        <v>52</v>
      </c>
      <c r="B46" s="19" t="n">
        <v>1062</v>
      </c>
      <c r="C46" s="20" t="n">
        <v>0</v>
      </c>
      <c r="D46" s="21" t="n">
        <v>0</v>
      </c>
      <c r="E46" s="20" t="n">
        <v>0</v>
      </c>
      <c r="F46" s="21" t="n">
        <v>0</v>
      </c>
      <c r="G46" s="21" t="n">
        <f aca="false">F46-E46</f>
        <v>0</v>
      </c>
      <c r="H46" s="26" t="e">
        <f aca="false">(F46/E46)*100</f>
        <v>#DIV/0!</v>
      </c>
      <c r="I46" s="23"/>
    </row>
    <row r="47" s="12" customFormat="true" ht="36" hidden="false" customHeight="true" outlineLevel="0" collapsed="false">
      <c r="A47" s="18" t="s">
        <v>34</v>
      </c>
      <c r="B47" s="19" t="n">
        <v>1063</v>
      </c>
      <c r="C47" s="20" t="n">
        <v>0</v>
      </c>
      <c r="D47" s="21" t="n">
        <v>0</v>
      </c>
      <c r="E47" s="20" t="n">
        <v>0</v>
      </c>
      <c r="F47" s="21" t="n">
        <v>0</v>
      </c>
      <c r="G47" s="21" t="n">
        <f aca="false">F47-E47</f>
        <v>0</v>
      </c>
      <c r="H47" s="26" t="e">
        <f aca="false">(F47/E47)*100</f>
        <v>#DIV/0!</v>
      </c>
      <c r="I47" s="23"/>
    </row>
    <row r="48" s="12" customFormat="true" ht="36" hidden="false" customHeight="true" outlineLevel="0" collapsed="false">
      <c r="A48" s="18" t="s">
        <v>35</v>
      </c>
      <c r="B48" s="19" t="n">
        <v>1064</v>
      </c>
      <c r="C48" s="20" t="n">
        <v>0</v>
      </c>
      <c r="D48" s="21" t="n">
        <v>0</v>
      </c>
      <c r="E48" s="20" t="n">
        <v>0</v>
      </c>
      <c r="F48" s="21" t="n">
        <v>0</v>
      </c>
      <c r="G48" s="21" t="n">
        <f aca="false">F48-E48</f>
        <v>0</v>
      </c>
      <c r="H48" s="26" t="e">
        <f aca="false">(F48/E48)*100</f>
        <v>#DIV/0!</v>
      </c>
      <c r="I48" s="23"/>
    </row>
    <row r="49" s="12" customFormat="true" ht="36" hidden="false" customHeight="true" outlineLevel="0" collapsed="false">
      <c r="A49" s="18" t="s">
        <v>53</v>
      </c>
      <c r="B49" s="19" t="n">
        <v>1065</v>
      </c>
      <c r="C49" s="20" t="n">
        <v>0</v>
      </c>
      <c r="D49" s="21" t="n">
        <v>0</v>
      </c>
      <c r="E49" s="20" t="n">
        <v>0</v>
      </c>
      <c r="F49" s="21" t="n">
        <v>0</v>
      </c>
      <c r="G49" s="21" t="n">
        <f aca="false">F49-E49</f>
        <v>0</v>
      </c>
      <c r="H49" s="26" t="e">
        <f aca="false">(F49/E49)*100</f>
        <v>#DIV/0!</v>
      </c>
      <c r="I49" s="23"/>
    </row>
    <row r="50" s="12" customFormat="true" ht="36" hidden="false" customHeight="true" outlineLevel="0" collapsed="false">
      <c r="A50" s="18" t="s">
        <v>54</v>
      </c>
      <c r="B50" s="19" t="n">
        <v>1066</v>
      </c>
      <c r="C50" s="20" t="n">
        <v>0</v>
      </c>
      <c r="D50" s="21" t="n">
        <v>0</v>
      </c>
      <c r="E50" s="20" t="n">
        <v>0</v>
      </c>
      <c r="F50" s="21" t="n">
        <v>0</v>
      </c>
      <c r="G50" s="21" t="n">
        <f aca="false">F50-E50</f>
        <v>0</v>
      </c>
      <c r="H50" s="26" t="e">
        <f aca="false">(F50/E50)*100</f>
        <v>#DIV/0!</v>
      </c>
      <c r="I50" s="23"/>
    </row>
    <row r="51" s="12" customFormat="true" ht="36" hidden="false" customHeight="true" outlineLevel="0" collapsed="false">
      <c r="A51" s="18" t="s">
        <v>55</v>
      </c>
      <c r="B51" s="19" t="n">
        <v>1067</v>
      </c>
      <c r="C51" s="20" t="n">
        <v>0</v>
      </c>
      <c r="D51" s="21" t="n">
        <v>0</v>
      </c>
      <c r="E51" s="20" t="n">
        <v>0</v>
      </c>
      <c r="F51" s="21" t="n">
        <v>0</v>
      </c>
      <c r="G51" s="21" t="n">
        <f aca="false">F51-E51</f>
        <v>0</v>
      </c>
      <c r="H51" s="26" t="e">
        <f aca="false">(F51/E51)*100</f>
        <v>#DIV/0!</v>
      </c>
      <c r="I51" s="23"/>
    </row>
    <row r="52" s="12" customFormat="true" ht="44.25" hidden="false" customHeight="true" outlineLevel="0" collapsed="false">
      <c r="A52" s="30" t="s">
        <v>56</v>
      </c>
      <c r="B52" s="28" t="n">
        <v>1070</v>
      </c>
      <c r="C52" s="14" t="n">
        <f aca="false">SUM(C53:C55)</f>
        <v>0</v>
      </c>
      <c r="D52" s="15" t="n">
        <f aca="false">SUM(D53:D55)</f>
        <v>0</v>
      </c>
      <c r="E52" s="14" t="n">
        <f aca="false">SUM(E53:E55)</f>
        <v>0</v>
      </c>
      <c r="F52" s="15" t="n">
        <f aca="false">SUM(F53:F55)</f>
        <v>0</v>
      </c>
      <c r="G52" s="15" t="n">
        <f aca="false">F52-E52</f>
        <v>0</v>
      </c>
      <c r="H52" s="29" t="e">
        <f aca="false">(F52/E52)*100</f>
        <v>#DIV/0!</v>
      </c>
      <c r="I52" s="30"/>
    </row>
    <row r="53" s="12" customFormat="true" ht="36" hidden="false" customHeight="true" outlineLevel="0" collapsed="false">
      <c r="A53" s="18" t="s">
        <v>57</v>
      </c>
      <c r="B53" s="19" t="n">
        <v>1071</v>
      </c>
      <c r="C53" s="20" t="n">
        <v>0</v>
      </c>
      <c r="D53" s="21" t="n">
        <v>0</v>
      </c>
      <c r="E53" s="20" t="n">
        <v>0</v>
      </c>
      <c r="F53" s="21" t="n">
        <v>0</v>
      </c>
      <c r="G53" s="21" t="n">
        <f aca="false">F53-E53</f>
        <v>0</v>
      </c>
      <c r="H53" s="26" t="e">
        <f aca="false">(F53/E53)*100</f>
        <v>#DIV/0!</v>
      </c>
      <c r="I53" s="23"/>
    </row>
    <row r="54" s="12" customFormat="true" ht="36" hidden="false" customHeight="true" outlineLevel="0" collapsed="false">
      <c r="A54" s="18" t="s">
        <v>58</v>
      </c>
      <c r="B54" s="19" t="n">
        <v>1072</v>
      </c>
      <c r="C54" s="20" t="n">
        <v>0</v>
      </c>
      <c r="D54" s="21" t="n">
        <v>0</v>
      </c>
      <c r="E54" s="20" t="n">
        <v>0</v>
      </c>
      <c r="F54" s="21" t="n">
        <v>0</v>
      </c>
      <c r="G54" s="21" t="n">
        <f aca="false">F54-E54</f>
        <v>0</v>
      </c>
      <c r="H54" s="26" t="e">
        <f aca="false">(F54/E54)*100</f>
        <v>#DIV/0!</v>
      </c>
      <c r="I54" s="23"/>
    </row>
    <row r="55" s="12" customFormat="true" ht="36" hidden="false" customHeight="true" outlineLevel="0" collapsed="false">
      <c r="A55" s="18" t="s">
        <v>59</v>
      </c>
      <c r="B55" s="19" t="n">
        <v>1073</v>
      </c>
      <c r="C55" s="20"/>
      <c r="D55" s="21"/>
      <c r="E55" s="20"/>
      <c r="F55" s="21"/>
      <c r="G55" s="21" t="n">
        <f aca="false">F55-E55</f>
        <v>0</v>
      </c>
      <c r="H55" s="26" t="e">
        <f aca="false">(F55/E55)*100</f>
        <v>#DIV/0!</v>
      </c>
      <c r="I55" s="23"/>
    </row>
    <row r="56" s="12" customFormat="true" ht="44.25" hidden="false" customHeight="true" outlineLevel="0" collapsed="false">
      <c r="A56" s="30" t="s">
        <v>60</v>
      </c>
      <c r="B56" s="28" t="n">
        <v>1080</v>
      </c>
      <c r="C56" s="14" t="n">
        <f aca="false">SUM(C57:C62)</f>
        <v>0</v>
      </c>
      <c r="D56" s="15" t="n">
        <f aca="false">SUM(D57:D62)</f>
        <v>0</v>
      </c>
      <c r="E56" s="14" t="n">
        <f aca="false">SUM(E57:E62)</f>
        <v>0</v>
      </c>
      <c r="F56" s="15" t="n">
        <f aca="false">SUM(F57:F62)</f>
        <v>0</v>
      </c>
      <c r="G56" s="15" t="n">
        <f aca="false">F56-E56</f>
        <v>0</v>
      </c>
      <c r="H56" s="29" t="e">
        <f aca="false">(F56/E56)*100</f>
        <v>#DIV/0!</v>
      </c>
      <c r="I56" s="30"/>
    </row>
    <row r="57" s="12" customFormat="true" ht="36" hidden="false" customHeight="true" outlineLevel="0" collapsed="false">
      <c r="A57" s="18" t="s">
        <v>57</v>
      </c>
      <c r="B57" s="19" t="n">
        <v>1081</v>
      </c>
      <c r="C57" s="20" t="n">
        <v>0</v>
      </c>
      <c r="D57" s="21" t="n">
        <v>0</v>
      </c>
      <c r="E57" s="20" t="n">
        <v>0</v>
      </c>
      <c r="F57" s="21" t="n">
        <v>0</v>
      </c>
      <c r="G57" s="21" t="n">
        <f aca="false">F57-E57</f>
        <v>0</v>
      </c>
      <c r="H57" s="26" t="e">
        <f aca="false">(F57/E57)*100</f>
        <v>#DIV/0!</v>
      </c>
      <c r="I57" s="23"/>
    </row>
    <row r="58" s="12" customFormat="true" ht="36" hidden="false" customHeight="true" outlineLevel="0" collapsed="false">
      <c r="A58" s="18" t="s">
        <v>61</v>
      </c>
      <c r="B58" s="19" t="n">
        <v>1082</v>
      </c>
      <c r="C58" s="20" t="n">
        <v>0</v>
      </c>
      <c r="D58" s="21" t="n">
        <v>0</v>
      </c>
      <c r="E58" s="20" t="n">
        <v>0</v>
      </c>
      <c r="F58" s="21" t="n">
        <v>0</v>
      </c>
      <c r="G58" s="21" t="n">
        <f aca="false">F58-E58</f>
        <v>0</v>
      </c>
      <c r="H58" s="26" t="e">
        <f aca="false">(F58/E58)*100</f>
        <v>#DIV/0!</v>
      </c>
      <c r="I58" s="23"/>
    </row>
    <row r="59" s="12" customFormat="true" ht="36" hidden="false" customHeight="true" outlineLevel="0" collapsed="false">
      <c r="A59" s="18" t="s">
        <v>62</v>
      </c>
      <c r="B59" s="19" t="n">
        <v>1083</v>
      </c>
      <c r="C59" s="20" t="n">
        <v>0</v>
      </c>
      <c r="D59" s="21" t="n">
        <v>0</v>
      </c>
      <c r="E59" s="20" t="n">
        <v>0</v>
      </c>
      <c r="F59" s="21" t="n">
        <v>0</v>
      </c>
      <c r="G59" s="21" t="n">
        <f aca="false">F59-E59</f>
        <v>0</v>
      </c>
      <c r="H59" s="26" t="e">
        <f aca="false">(F59/E59)*100</f>
        <v>#DIV/0!</v>
      </c>
      <c r="I59" s="23"/>
    </row>
    <row r="60" s="12" customFormat="true" ht="36" hidden="false" customHeight="true" outlineLevel="0" collapsed="false">
      <c r="A60" s="18" t="s">
        <v>63</v>
      </c>
      <c r="B60" s="19" t="n">
        <v>1084</v>
      </c>
      <c r="C60" s="20" t="n">
        <v>0</v>
      </c>
      <c r="D60" s="21" t="n">
        <v>0</v>
      </c>
      <c r="E60" s="20" t="n">
        <v>0</v>
      </c>
      <c r="F60" s="21" t="n">
        <v>0</v>
      </c>
      <c r="G60" s="21" t="n">
        <f aca="false">F60-E60</f>
        <v>0</v>
      </c>
      <c r="H60" s="26" t="e">
        <f aca="false">(F60/E60)*100</f>
        <v>#DIV/0!</v>
      </c>
      <c r="I60" s="23"/>
    </row>
    <row r="61" s="12" customFormat="true" ht="36" hidden="false" customHeight="true" outlineLevel="0" collapsed="false">
      <c r="A61" s="18" t="s">
        <v>64</v>
      </c>
      <c r="B61" s="19" t="n">
        <v>1085</v>
      </c>
      <c r="C61" s="20" t="n">
        <v>0</v>
      </c>
      <c r="D61" s="21" t="n">
        <v>0</v>
      </c>
      <c r="E61" s="20" t="n">
        <v>0</v>
      </c>
      <c r="F61" s="21" t="n">
        <v>0</v>
      </c>
      <c r="G61" s="21" t="n">
        <f aca="false">F61-E61</f>
        <v>0</v>
      </c>
      <c r="H61" s="26" t="e">
        <f aca="false">(F61/E61)*100</f>
        <v>#DIV/0!</v>
      </c>
      <c r="I61" s="23"/>
    </row>
    <row r="62" s="12" customFormat="true" ht="36" hidden="false" customHeight="true" outlineLevel="0" collapsed="false">
      <c r="A62" s="18" t="s">
        <v>65</v>
      </c>
      <c r="B62" s="19" t="n">
        <v>1086</v>
      </c>
      <c r="C62" s="20" t="n">
        <v>0</v>
      </c>
      <c r="D62" s="21" t="n">
        <v>0</v>
      </c>
      <c r="E62" s="20" t="n">
        <v>0</v>
      </c>
      <c r="F62" s="21" t="n">
        <v>0</v>
      </c>
      <c r="G62" s="21" t="n">
        <f aca="false">F62-E62</f>
        <v>0</v>
      </c>
      <c r="H62" s="26" t="e">
        <f aca="false">(F62/E62)*100</f>
        <v>#DIV/0!</v>
      </c>
      <c r="I62" s="23"/>
    </row>
    <row r="63" s="12" customFormat="true" ht="44.25" hidden="false" customHeight="true" outlineLevel="0" collapsed="false">
      <c r="A63" s="30" t="s">
        <v>66</v>
      </c>
      <c r="B63" s="28" t="n">
        <v>1100</v>
      </c>
      <c r="C63" s="14" t="n">
        <f aca="false">SUM(C22,C23,C44,C52,C56)</f>
        <v>-233</v>
      </c>
      <c r="D63" s="31" t="n">
        <f aca="false">SUM(D22,D23,D44,D52,D56)</f>
        <v>-240</v>
      </c>
      <c r="E63" s="14" t="n">
        <f aca="false">SUM(E22,E23,E44,E52,E56)</f>
        <v>45</v>
      </c>
      <c r="F63" s="31" t="n">
        <f aca="false">SUM(F22,F23,F44,F52,F56)</f>
        <v>-240</v>
      </c>
      <c r="G63" s="31" t="n">
        <f aca="false">F63-E63</f>
        <v>-285</v>
      </c>
      <c r="H63" s="14" t="n">
        <f aca="false">(F63/E63)*100</f>
        <v>-533.333333333333</v>
      </c>
      <c r="I63" s="30"/>
    </row>
    <row r="64" s="12" customFormat="true" ht="36" hidden="false" customHeight="true" outlineLevel="0" collapsed="false">
      <c r="A64" s="18" t="s">
        <v>67</v>
      </c>
      <c r="B64" s="19" t="n">
        <v>1110</v>
      </c>
      <c r="C64" s="20"/>
      <c r="D64" s="21"/>
      <c r="E64" s="20"/>
      <c r="F64" s="21"/>
      <c r="G64" s="21" t="n">
        <f aca="false">F64-E64</f>
        <v>0</v>
      </c>
      <c r="H64" s="26" t="e">
        <f aca="false">(F64/E64)*100</f>
        <v>#DIV/0!</v>
      </c>
      <c r="I64" s="23"/>
    </row>
    <row r="65" s="12" customFormat="true" ht="36" hidden="false" customHeight="true" outlineLevel="0" collapsed="false">
      <c r="A65" s="18" t="s">
        <v>68</v>
      </c>
      <c r="B65" s="19" t="n">
        <v>1120</v>
      </c>
      <c r="C65" s="20" t="n">
        <v>0</v>
      </c>
      <c r="D65" s="21" t="n">
        <v>0</v>
      </c>
      <c r="E65" s="20" t="n">
        <v>0</v>
      </c>
      <c r="F65" s="21" t="n">
        <v>0</v>
      </c>
      <c r="G65" s="21" t="n">
        <f aca="false">F65-E65</f>
        <v>0</v>
      </c>
      <c r="H65" s="26" t="e">
        <f aca="false">(F65/E65)*100</f>
        <v>#DIV/0!</v>
      </c>
      <c r="I65" s="23"/>
    </row>
    <row r="66" s="12" customFormat="true" ht="44.25" hidden="false" customHeight="true" outlineLevel="0" collapsed="false">
      <c r="A66" s="30" t="s">
        <v>69</v>
      </c>
      <c r="B66" s="28" t="n">
        <v>1130</v>
      </c>
      <c r="C66" s="14"/>
      <c r="D66" s="31"/>
      <c r="E66" s="14"/>
      <c r="F66" s="31"/>
      <c r="G66" s="31" t="n">
        <f aca="false">F66-E66</f>
        <v>0</v>
      </c>
      <c r="H66" s="29" t="e">
        <f aca="false">(F66/E66)*100</f>
        <v>#DIV/0!</v>
      </c>
      <c r="I66" s="30"/>
    </row>
    <row r="67" s="12" customFormat="true" ht="44.25" hidden="false" customHeight="true" outlineLevel="0" collapsed="false">
      <c r="A67" s="30" t="s">
        <v>70</v>
      </c>
      <c r="B67" s="28" t="n">
        <v>1140</v>
      </c>
      <c r="C67" s="20" t="n">
        <v>0</v>
      </c>
      <c r="D67" s="21" t="n">
        <v>0</v>
      </c>
      <c r="E67" s="20" t="n">
        <v>0</v>
      </c>
      <c r="F67" s="21" t="n">
        <v>0</v>
      </c>
      <c r="G67" s="31" t="n">
        <f aca="false">F67-E67</f>
        <v>0</v>
      </c>
      <c r="H67" s="29" t="e">
        <f aca="false">(F67/E67)*100</f>
        <v>#DIV/0!</v>
      </c>
      <c r="I67" s="30"/>
    </row>
    <row r="68" s="12" customFormat="true" ht="44.25" hidden="false" customHeight="true" outlineLevel="0" collapsed="false">
      <c r="A68" s="30" t="s">
        <v>71</v>
      </c>
      <c r="B68" s="28" t="n">
        <v>1150</v>
      </c>
      <c r="C68" s="14" t="n">
        <f aca="false">SUM(C69:C70)</f>
        <v>0</v>
      </c>
      <c r="D68" s="31" t="n">
        <f aca="false">SUM(D69:D70)</f>
        <v>0</v>
      </c>
      <c r="E68" s="14" t="n">
        <f aca="false">SUM(E69:E70)</f>
        <v>0</v>
      </c>
      <c r="F68" s="31" t="n">
        <f aca="false">SUM(F69:F70)</f>
        <v>0</v>
      </c>
      <c r="G68" s="31" t="n">
        <f aca="false">F68-E68</f>
        <v>0</v>
      </c>
      <c r="H68" s="29" t="e">
        <f aca="false">(F68/E68)*100</f>
        <v>#DIV/0!</v>
      </c>
      <c r="I68" s="30"/>
    </row>
    <row r="69" s="12" customFormat="true" ht="36" hidden="false" customHeight="true" outlineLevel="0" collapsed="false">
      <c r="A69" s="18" t="s">
        <v>57</v>
      </c>
      <c r="B69" s="19" t="n">
        <v>1151</v>
      </c>
      <c r="C69" s="20"/>
      <c r="D69" s="21"/>
      <c r="E69" s="20"/>
      <c r="F69" s="21"/>
      <c r="G69" s="21" t="n">
        <f aca="false">F69-E69</f>
        <v>0</v>
      </c>
      <c r="H69" s="26" t="e">
        <f aca="false">(F69/E69)*100</f>
        <v>#DIV/0!</v>
      </c>
      <c r="I69" s="23"/>
    </row>
    <row r="70" s="12" customFormat="true" ht="36" hidden="false" customHeight="true" outlineLevel="0" collapsed="false">
      <c r="A70" s="18" t="s">
        <v>72</v>
      </c>
      <c r="B70" s="19" t="n">
        <v>1152</v>
      </c>
      <c r="C70" s="20"/>
      <c r="D70" s="21"/>
      <c r="E70" s="20"/>
      <c r="F70" s="21"/>
      <c r="G70" s="21"/>
      <c r="H70" s="26" t="e">
        <f aca="false">(F70/E70)*100</f>
        <v>#DIV/0!</v>
      </c>
      <c r="I70" s="23"/>
    </row>
    <row r="71" s="12" customFormat="true" ht="38.25" hidden="false" customHeight="true" outlineLevel="0" collapsed="false">
      <c r="A71" s="30" t="s">
        <v>73</v>
      </c>
      <c r="B71" s="28" t="n">
        <v>1160</v>
      </c>
      <c r="C71" s="14" t="n">
        <f aca="false">SUM(C72:C73)</f>
        <v>0</v>
      </c>
      <c r="D71" s="31" t="n">
        <f aca="false">SUM(D72:D73)</f>
        <v>0</v>
      </c>
      <c r="E71" s="14" t="n">
        <f aca="false">SUM(E72:E73)</f>
        <v>0</v>
      </c>
      <c r="F71" s="31" t="n">
        <f aca="false">SUM(F72:F73)</f>
        <v>0</v>
      </c>
      <c r="G71" s="31" t="n">
        <f aca="false">F71-E71</f>
        <v>0</v>
      </c>
      <c r="H71" s="32" t="e">
        <f aca="false">(F71/E71)*100</f>
        <v>#DIV/0!</v>
      </c>
      <c r="I71" s="30"/>
    </row>
    <row r="72" s="12" customFormat="true" ht="37.5" hidden="false" customHeight="true" outlineLevel="0" collapsed="false">
      <c r="A72" s="18" t="s">
        <v>57</v>
      </c>
      <c r="B72" s="19" t="n">
        <v>1161</v>
      </c>
      <c r="C72" s="20" t="n">
        <v>0</v>
      </c>
      <c r="D72" s="21" t="n">
        <v>0</v>
      </c>
      <c r="E72" s="20" t="n">
        <v>0</v>
      </c>
      <c r="F72" s="21" t="n">
        <v>0</v>
      </c>
      <c r="G72" s="21"/>
      <c r="H72" s="26" t="e">
        <f aca="false">(F72/E72)*100</f>
        <v>#DIV/0!</v>
      </c>
      <c r="I72" s="23"/>
    </row>
    <row r="73" s="12" customFormat="true" ht="39" hidden="false" customHeight="true" outlineLevel="0" collapsed="false">
      <c r="A73" s="18" t="s">
        <v>74</v>
      </c>
      <c r="B73" s="19" t="n">
        <v>1162</v>
      </c>
      <c r="C73" s="20" t="n">
        <v>0</v>
      </c>
      <c r="D73" s="21" t="n">
        <v>0</v>
      </c>
      <c r="E73" s="20" t="n">
        <v>0</v>
      </c>
      <c r="F73" s="21" t="n">
        <v>0</v>
      </c>
      <c r="G73" s="21" t="n">
        <f aca="false">F73-E73</f>
        <v>0</v>
      </c>
      <c r="H73" s="26" t="e">
        <f aca="false">(F73/E73)*100</f>
        <v>#DIV/0!</v>
      </c>
      <c r="I73" s="23"/>
    </row>
    <row r="74" s="12" customFormat="true" ht="36" hidden="false" customHeight="true" outlineLevel="0" collapsed="false">
      <c r="A74" s="11" t="s">
        <v>75</v>
      </c>
      <c r="B74" s="13" t="n">
        <v>1170</v>
      </c>
      <c r="C74" s="14" t="n">
        <f aca="false">SUM(C63,C64,C65,C66,C67,C68,C71)</f>
        <v>-233</v>
      </c>
      <c r="D74" s="15" t="n">
        <f aca="false">SUM(D63,D64,D65,D66,D67,D68,D71)</f>
        <v>-240</v>
      </c>
      <c r="E74" s="14" t="n">
        <f aca="false">SUM(E63,E64,E65,E66,E67,E68,E71)</f>
        <v>45</v>
      </c>
      <c r="F74" s="15" t="n">
        <f aca="false">SUM(F63,F64,F65,F66,F67,F68,F71)</f>
        <v>-240</v>
      </c>
      <c r="G74" s="15" t="n">
        <f aca="false">F74-E74</f>
        <v>-285</v>
      </c>
      <c r="H74" s="16" t="n">
        <f aca="false">(F74/E74)*100</f>
        <v>-533.333333333333</v>
      </c>
      <c r="I74" s="17"/>
    </row>
    <row r="75" s="12" customFormat="true" ht="39" hidden="false" customHeight="true" outlineLevel="0" collapsed="false">
      <c r="A75" s="18" t="s">
        <v>76</v>
      </c>
      <c r="B75" s="19" t="n">
        <v>1180</v>
      </c>
      <c r="C75" s="20" t="n">
        <v>0</v>
      </c>
      <c r="D75" s="21" t="n">
        <v>0</v>
      </c>
      <c r="E75" s="20" t="n">
        <v>0</v>
      </c>
      <c r="F75" s="21" t="n">
        <v>0</v>
      </c>
      <c r="G75" s="21" t="n">
        <f aca="false">F75-E75</f>
        <v>0</v>
      </c>
      <c r="H75" s="26" t="e">
        <f aca="false">(F75/E75)*100</f>
        <v>#DIV/0!</v>
      </c>
      <c r="I75" s="23"/>
    </row>
    <row r="76" s="12" customFormat="true" ht="39" hidden="false" customHeight="true" outlineLevel="0" collapsed="false">
      <c r="A76" s="18" t="s">
        <v>77</v>
      </c>
      <c r="B76" s="19" t="n">
        <v>1181</v>
      </c>
      <c r="C76" s="20"/>
      <c r="D76" s="21"/>
      <c r="E76" s="20"/>
      <c r="F76" s="21"/>
      <c r="G76" s="21"/>
      <c r="H76" s="26" t="e">
        <f aca="false">(F76/E76)*100</f>
        <v>#DIV/0!</v>
      </c>
      <c r="I76" s="23"/>
    </row>
    <row r="77" s="12" customFormat="true" ht="39" hidden="false" customHeight="true" outlineLevel="0" collapsed="false">
      <c r="A77" s="18" t="s">
        <v>78</v>
      </c>
      <c r="B77" s="19" t="n">
        <v>1190</v>
      </c>
      <c r="C77" s="20"/>
      <c r="D77" s="21"/>
      <c r="E77" s="20"/>
      <c r="F77" s="21"/>
      <c r="G77" s="21"/>
      <c r="H77" s="26" t="e">
        <f aca="false">(F77/E77)*100</f>
        <v>#DIV/0!</v>
      </c>
      <c r="I77" s="23"/>
    </row>
    <row r="78" s="12" customFormat="true" ht="39" hidden="false" customHeight="true" outlineLevel="0" collapsed="false">
      <c r="A78" s="18" t="s">
        <v>79</v>
      </c>
      <c r="B78" s="19" t="n">
        <v>1191</v>
      </c>
      <c r="C78" s="20" t="n">
        <v>0</v>
      </c>
      <c r="D78" s="21" t="n">
        <v>0</v>
      </c>
      <c r="E78" s="20" t="n">
        <v>0</v>
      </c>
      <c r="F78" s="21" t="n">
        <v>0</v>
      </c>
      <c r="G78" s="21" t="n">
        <f aca="false">F78-E78</f>
        <v>0</v>
      </c>
      <c r="H78" s="26" t="e">
        <f aca="false">(F78/E78)*100</f>
        <v>#DIV/0!</v>
      </c>
      <c r="I78" s="23"/>
    </row>
    <row r="79" s="12" customFormat="true" ht="38.25" hidden="false" customHeight="true" outlineLevel="0" collapsed="false">
      <c r="A79" s="30" t="s">
        <v>80</v>
      </c>
      <c r="B79" s="28" t="n">
        <v>1200</v>
      </c>
      <c r="C79" s="14" t="n">
        <f aca="false">SUM(C74,C75,C76,C77,C78)</f>
        <v>-233</v>
      </c>
      <c r="D79" s="31" t="n">
        <f aca="false">SUM(D74,D75,D76,D77,D78)</f>
        <v>-240</v>
      </c>
      <c r="E79" s="14" t="n">
        <f aca="false">SUM(E74,E75,E76,E77,E78)</f>
        <v>45</v>
      </c>
      <c r="F79" s="31" t="n">
        <f aca="false">SUM(F74,F75,F76,F77,F78)</f>
        <v>-240</v>
      </c>
      <c r="G79" s="31" t="n">
        <f aca="false">F79-E79</f>
        <v>-285</v>
      </c>
      <c r="H79" s="14" t="n">
        <f aca="false">(F79/E79)*100</f>
        <v>-533.333333333333</v>
      </c>
      <c r="I79" s="30"/>
    </row>
    <row r="80" s="12" customFormat="true" ht="39" hidden="false" customHeight="true" outlineLevel="0" collapsed="false">
      <c r="A80" s="18" t="s">
        <v>81</v>
      </c>
      <c r="B80" s="19" t="n">
        <v>1201</v>
      </c>
      <c r="C80" s="20"/>
      <c r="D80" s="21"/>
      <c r="E80" s="20" t="n">
        <v>45</v>
      </c>
      <c r="F80" s="21"/>
      <c r="G80" s="21" t="n">
        <f aca="false">F80-E80</f>
        <v>-45</v>
      </c>
      <c r="H80" s="22" t="n">
        <f aca="false">(F80/E80)*100</f>
        <v>0</v>
      </c>
      <c r="I80" s="23"/>
    </row>
    <row r="81" s="12" customFormat="true" ht="39" hidden="false" customHeight="true" outlineLevel="0" collapsed="false">
      <c r="A81" s="18" t="s">
        <v>82</v>
      </c>
      <c r="B81" s="19" t="n">
        <v>1202</v>
      </c>
      <c r="C81" s="20" t="n">
        <v>-233</v>
      </c>
      <c r="D81" s="21" t="n">
        <v>-233</v>
      </c>
      <c r="E81" s="20" t="n">
        <v>0</v>
      </c>
      <c r="F81" s="21" t="n">
        <v>-233</v>
      </c>
      <c r="G81" s="21" t="n">
        <f aca="false">F81-E81</f>
        <v>-233</v>
      </c>
      <c r="H81" s="26" t="e">
        <f aca="false">(F81/E81)*100</f>
        <v>#DIV/0!</v>
      </c>
      <c r="I81" s="23"/>
    </row>
    <row r="82" s="12" customFormat="true" ht="38.25" hidden="false" customHeight="true" outlineLevel="0" collapsed="false">
      <c r="A82" s="30" t="s">
        <v>83</v>
      </c>
      <c r="B82" s="28" t="n">
        <v>1210</v>
      </c>
      <c r="C82" s="14" t="n">
        <f aca="false">SUM(C12,C52,C64,C66,C68,C76,C77)</f>
        <v>4113</v>
      </c>
      <c r="D82" s="14" t="n">
        <f aca="false">SUM(D12,D52,D64,D66,D68,D76,D77)</f>
        <v>2858</v>
      </c>
      <c r="E82" s="14" t="n">
        <f aca="false">SUM(E12,E52,E64,E66,E68,E76,E77)</f>
        <v>7453</v>
      </c>
      <c r="F82" s="15" t="n">
        <f aca="false">SUM(F12,F52,F64,F66,F68,F76,F77)</f>
        <v>2858</v>
      </c>
      <c r="G82" s="14" t="n">
        <f aca="false">F82-E82</f>
        <v>-4595</v>
      </c>
      <c r="H82" s="14" t="n">
        <f aca="false">(F82/E82)*100</f>
        <v>38.3469743727358</v>
      </c>
      <c r="I82" s="30"/>
    </row>
    <row r="83" s="12" customFormat="true" ht="39.75" hidden="false" customHeight="true" outlineLevel="0" collapsed="false">
      <c r="A83" s="30" t="s">
        <v>84</v>
      </c>
      <c r="B83" s="28" t="n">
        <v>1220</v>
      </c>
      <c r="C83" s="14" t="n">
        <f aca="false">SUM(C13,C23,C44,C56,C65,C67,C71,C75,C78)</f>
        <v>-4346</v>
      </c>
      <c r="D83" s="31" t="n">
        <f aca="false">SUM(D13,D23,D44,D56,D65,D67,D71,D75,D78)</f>
        <v>-3098</v>
      </c>
      <c r="E83" s="14" t="n">
        <f aca="false">SUM(E13,E23,E44,E56,E65,E67,E71,E75,E78)</f>
        <v>-7408</v>
      </c>
      <c r="F83" s="31" t="n">
        <f aca="false">SUM(F13,F23,F44,F56,F65,F67,F71,F75,F78)</f>
        <v>-3098</v>
      </c>
      <c r="G83" s="31" t="n">
        <f aca="false">F83-E83</f>
        <v>4310</v>
      </c>
      <c r="H83" s="14" t="n">
        <f aca="false">(F83/E83)*100</f>
        <v>41.8196544276458</v>
      </c>
      <c r="I83" s="30"/>
    </row>
    <row r="84" s="12" customFormat="true" ht="39" hidden="false" customHeight="true" outlineLevel="0" collapsed="false">
      <c r="A84" s="18" t="s">
        <v>85</v>
      </c>
      <c r="B84" s="19" t="n">
        <v>1230</v>
      </c>
      <c r="C84" s="20"/>
      <c r="D84" s="21"/>
      <c r="E84" s="20"/>
      <c r="F84" s="21"/>
      <c r="G84" s="21" t="n">
        <f aca="false">F84-E84</f>
        <v>0</v>
      </c>
      <c r="H84" s="26" t="e">
        <f aca="false">(F84/E84)*100</f>
        <v>#DIV/0!</v>
      </c>
      <c r="I84" s="23"/>
    </row>
    <row r="85" s="12" customFormat="true" ht="36.75" hidden="false" customHeight="true" outlineLevel="0" collapsed="false">
      <c r="A85" s="30" t="s">
        <v>86</v>
      </c>
      <c r="B85" s="30"/>
      <c r="C85" s="14"/>
      <c r="D85" s="31"/>
      <c r="E85" s="14"/>
      <c r="F85" s="31"/>
      <c r="G85" s="31"/>
      <c r="H85" s="31"/>
      <c r="I85" s="30"/>
    </row>
    <row r="86" s="12" customFormat="true" ht="39" hidden="false" customHeight="true" outlineLevel="0" collapsed="false">
      <c r="A86" s="18" t="s">
        <v>87</v>
      </c>
      <c r="B86" s="19" t="n">
        <v>1300</v>
      </c>
      <c r="C86" s="20" t="n">
        <v>-233</v>
      </c>
      <c r="D86" s="21" t="n">
        <f aca="false">D63</f>
        <v>-240</v>
      </c>
      <c r="E86" s="20" t="n">
        <f aca="false">E63</f>
        <v>45</v>
      </c>
      <c r="F86" s="21" t="n">
        <f aca="false">F63</f>
        <v>-240</v>
      </c>
      <c r="G86" s="21" t="n">
        <f aca="false">F86-E86</f>
        <v>-285</v>
      </c>
      <c r="H86" s="22" t="n">
        <f aca="false">(F86/E86)*100</f>
        <v>-533.333333333333</v>
      </c>
      <c r="I86" s="23"/>
    </row>
    <row r="87" s="12" customFormat="true" ht="39" hidden="false" customHeight="true" outlineLevel="0" collapsed="false">
      <c r="A87" s="18" t="s">
        <v>88</v>
      </c>
      <c r="B87" s="19" t="n">
        <v>1301</v>
      </c>
      <c r="C87" s="20" t="n">
        <v>109</v>
      </c>
      <c r="D87" s="21" t="n">
        <f aca="false">D97</f>
        <v>51</v>
      </c>
      <c r="E87" s="20" t="n">
        <f aca="false">E97</f>
        <v>61</v>
      </c>
      <c r="F87" s="21" t="n">
        <f aca="false">F97</f>
        <v>51</v>
      </c>
      <c r="G87" s="21" t="n">
        <f aca="false">F87-E87</f>
        <v>-10</v>
      </c>
      <c r="H87" s="22" t="n">
        <f aca="false">(F87/E87)*100</f>
        <v>83.6065573770492</v>
      </c>
      <c r="I87" s="23"/>
    </row>
    <row r="88" s="12" customFormat="true" ht="39" hidden="false" customHeight="true" outlineLevel="0" collapsed="false">
      <c r="A88" s="18" t="s">
        <v>89</v>
      </c>
      <c r="B88" s="19" t="n">
        <v>1302</v>
      </c>
      <c r="C88" s="20" t="n">
        <f aca="false">C53</f>
        <v>0</v>
      </c>
      <c r="D88" s="21" t="n">
        <f aca="false">D53</f>
        <v>0</v>
      </c>
      <c r="E88" s="20" t="n">
        <f aca="false">E53</f>
        <v>0</v>
      </c>
      <c r="F88" s="21" t="n">
        <f aca="false">F53</f>
        <v>0</v>
      </c>
      <c r="G88" s="21" t="n">
        <f aca="false">F88-E88</f>
        <v>0</v>
      </c>
      <c r="H88" s="26" t="e">
        <f aca="false">(F88/E88)*100</f>
        <v>#DIV/0!</v>
      </c>
      <c r="I88" s="23"/>
    </row>
    <row r="89" s="12" customFormat="true" ht="39" hidden="false" customHeight="true" outlineLevel="0" collapsed="false">
      <c r="A89" s="18" t="s">
        <v>90</v>
      </c>
      <c r="B89" s="19" t="n">
        <v>1303</v>
      </c>
      <c r="C89" s="20" t="n">
        <f aca="false">C57</f>
        <v>0</v>
      </c>
      <c r="D89" s="21" t="n">
        <f aca="false">D57</f>
        <v>0</v>
      </c>
      <c r="E89" s="20" t="n">
        <f aca="false">E57</f>
        <v>0</v>
      </c>
      <c r="F89" s="21" t="n">
        <f aca="false">F57</f>
        <v>0</v>
      </c>
      <c r="G89" s="21" t="n">
        <f aca="false">F89-E89</f>
        <v>0</v>
      </c>
      <c r="H89" s="26" t="e">
        <f aca="false">(F89/E89)*100</f>
        <v>#DIV/0!</v>
      </c>
      <c r="I89" s="23"/>
    </row>
    <row r="90" s="12" customFormat="true" ht="39" hidden="false" customHeight="true" outlineLevel="0" collapsed="false">
      <c r="A90" s="18" t="s">
        <v>91</v>
      </c>
      <c r="B90" s="19" t="n">
        <v>1304</v>
      </c>
      <c r="C90" s="21" t="n">
        <f aca="false">C54</f>
        <v>0</v>
      </c>
      <c r="D90" s="21" t="n">
        <f aca="false">D54</f>
        <v>0</v>
      </c>
      <c r="E90" s="20" t="n">
        <f aca="false">E54</f>
        <v>0</v>
      </c>
      <c r="F90" s="21" t="n">
        <f aca="false">F54</f>
        <v>0</v>
      </c>
      <c r="G90" s="21"/>
      <c r="H90" s="26" t="e">
        <f aca="false">(F90/E90)*100</f>
        <v>#DIV/0!</v>
      </c>
      <c r="I90" s="23"/>
    </row>
    <row r="91" s="12" customFormat="true" ht="39" hidden="false" customHeight="true" outlineLevel="0" collapsed="false">
      <c r="A91" s="18" t="s">
        <v>92</v>
      </c>
      <c r="B91" s="19" t="n">
        <v>1305</v>
      </c>
      <c r="C91" s="21" t="n">
        <f aca="false">C58</f>
        <v>0</v>
      </c>
      <c r="D91" s="21" t="n">
        <f aca="false">D58</f>
        <v>0</v>
      </c>
      <c r="E91" s="20" t="n">
        <f aca="false">E58</f>
        <v>0</v>
      </c>
      <c r="F91" s="21" t="n">
        <f aca="false">F58</f>
        <v>0</v>
      </c>
      <c r="G91" s="21" t="n">
        <f aca="false">F91-E91</f>
        <v>0</v>
      </c>
      <c r="H91" s="26" t="e">
        <f aca="false">(F91/E91)*100</f>
        <v>#DIV/0!</v>
      </c>
      <c r="I91" s="23"/>
    </row>
    <row r="92" s="12" customFormat="true" ht="27.75" hidden="false" customHeight="true" outlineLevel="0" collapsed="false">
      <c r="A92" s="30" t="s">
        <v>93</v>
      </c>
      <c r="B92" s="28" t="n">
        <v>1310</v>
      </c>
      <c r="C92" s="31" t="n">
        <f aca="false">C86+C87-C88-C89-C90-C91</f>
        <v>-124</v>
      </c>
      <c r="D92" s="31" t="n">
        <f aca="false">D86+D87-D88-D89-D90-D91</f>
        <v>-189</v>
      </c>
      <c r="E92" s="14" t="n">
        <f aca="false">E86+E87-E88-E89-E90-E91</f>
        <v>106</v>
      </c>
      <c r="F92" s="31" t="n">
        <f aca="false">F86+F87-F88-F89-F90-F91</f>
        <v>-189</v>
      </c>
      <c r="G92" s="31" t="n">
        <f aca="false">F92-E92</f>
        <v>-295</v>
      </c>
      <c r="H92" s="14" t="n">
        <f aca="false">(F92/E92)*100</f>
        <v>-178.301886792453</v>
      </c>
      <c r="I92" s="30"/>
    </row>
    <row r="93" s="12" customFormat="true" ht="39" hidden="false" customHeight="true" outlineLevel="0" collapsed="false">
      <c r="A93" s="18" t="s">
        <v>94</v>
      </c>
      <c r="B93" s="19"/>
      <c r="C93" s="21"/>
      <c r="D93" s="21"/>
      <c r="E93" s="20"/>
      <c r="F93" s="21"/>
      <c r="G93" s="21"/>
      <c r="H93" s="22"/>
      <c r="I93" s="23"/>
    </row>
    <row r="94" s="12" customFormat="true" ht="39" hidden="false" customHeight="true" outlineLevel="0" collapsed="false">
      <c r="A94" s="18" t="s">
        <v>95</v>
      </c>
      <c r="B94" s="19" t="n">
        <v>1400</v>
      </c>
      <c r="C94" s="20" t="n">
        <v>1784</v>
      </c>
      <c r="D94" s="20" t="n">
        <v>966</v>
      </c>
      <c r="E94" s="20" t="n">
        <v>3275</v>
      </c>
      <c r="F94" s="20" t="n">
        <v>966</v>
      </c>
      <c r="G94" s="20" t="n">
        <f aca="false">F94-E94</f>
        <v>-2309</v>
      </c>
      <c r="H94" s="22" t="n">
        <f aca="false">(F94/E94)*100</f>
        <v>29.4961832061069</v>
      </c>
      <c r="I94" s="23"/>
    </row>
    <row r="95" s="12" customFormat="true" ht="39" hidden="false" customHeight="true" outlineLevel="0" collapsed="false">
      <c r="A95" s="18" t="s">
        <v>22</v>
      </c>
      <c r="B95" s="19" t="n">
        <v>1410</v>
      </c>
      <c r="C95" s="20" t="n">
        <v>1538</v>
      </c>
      <c r="D95" s="20" t="n">
        <v>1066</v>
      </c>
      <c r="E95" s="20" t="n">
        <v>3196</v>
      </c>
      <c r="F95" s="20" t="n">
        <v>1066</v>
      </c>
      <c r="G95" s="20" t="n">
        <f aca="false">F95-E95</f>
        <v>-2130</v>
      </c>
      <c r="H95" s="22" t="n">
        <f aca="false">(F95/E95)*100</f>
        <v>33.3541927409262</v>
      </c>
      <c r="I95" s="23"/>
    </row>
    <row r="96" s="12" customFormat="true" ht="39" hidden="false" customHeight="true" outlineLevel="0" collapsed="false">
      <c r="A96" s="18" t="s">
        <v>23</v>
      </c>
      <c r="B96" s="19" t="n">
        <v>1420</v>
      </c>
      <c r="C96" s="20" t="n">
        <v>406</v>
      </c>
      <c r="D96" s="20" t="n">
        <v>454</v>
      </c>
      <c r="E96" s="20" t="n">
        <v>703</v>
      </c>
      <c r="F96" s="20" t="n">
        <v>454</v>
      </c>
      <c r="G96" s="20" t="n">
        <f aca="false">F96-E96</f>
        <v>-249</v>
      </c>
      <c r="H96" s="22" t="n">
        <f aca="false">(F96/E96)*100</f>
        <v>64.5803698435277</v>
      </c>
      <c r="I96" s="23"/>
    </row>
    <row r="97" s="12" customFormat="true" ht="39" hidden="false" customHeight="true" outlineLevel="0" collapsed="false">
      <c r="A97" s="18" t="s">
        <v>96</v>
      </c>
      <c r="B97" s="19" t="n">
        <v>1430</v>
      </c>
      <c r="C97" s="20" t="n">
        <v>109</v>
      </c>
      <c r="D97" s="20" t="n">
        <v>51</v>
      </c>
      <c r="E97" s="20" t="n">
        <v>61</v>
      </c>
      <c r="F97" s="20" t="n">
        <v>51</v>
      </c>
      <c r="G97" s="20" t="n">
        <f aca="false">F97-E97</f>
        <v>-10</v>
      </c>
      <c r="H97" s="22" t="n">
        <f aca="false">(F97/E97)*100</f>
        <v>83.6065573770492</v>
      </c>
      <c r="I97" s="23"/>
    </row>
    <row r="98" s="12" customFormat="true" ht="39" hidden="false" customHeight="true" outlineLevel="0" collapsed="false">
      <c r="A98" s="18" t="s">
        <v>97</v>
      </c>
      <c r="B98" s="19" t="n">
        <v>1440</v>
      </c>
      <c r="C98" s="20" t="n">
        <v>124</v>
      </c>
      <c r="D98" s="20" t="n">
        <v>96</v>
      </c>
      <c r="E98" s="20" t="n">
        <v>173</v>
      </c>
      <c r="F98" s="20" t="n">
        <v>96</v>
      </c>
      <c r="G98" s="20" t="n">
        <f aca="false">F98-E98</f>
        <v>-77</v>
      </c>
      <c r="H98" s="22" t="n">
        <f aca="false">(F98/E98)*100</f>
        <v>55.4913294797688</v>
      </c>
      <c r="I98" s="23"/>
    </row>
    <row r="99" s="12" customFormat="true" ht="39" hidden="false" customHeight="true" outlineLevel="0" collapsed="false">
      <c r="A99" s="11" t="s">
        <v>98</v>
      </c>
      <c r="B99" s="13" t="n">
        <v>1450</v>
      </c>
      <c r="C99" s="14" t="n">
        <f aca="false">SUM(C94,C95:C98)</f>
        <v>3961</v>
      </c>
      <c r="D99" s="14" t="n">
        <f aca="false">SUM(D94,D95:D98)</f>
        <v>2633</v>
      </c>
      <c r="E99" s="14" t="n">
        <f aca="false">SUM(E94,E95:E98)</f>
        <v>7408</v>
      </c>
      <c r="F99" s="14" t="n">
        <f aca="false">SUM(F94,F95:F98)</f>
        <v>2633</v>
      </c>
      <c r="G99" s="14" t="n">
        <f aca="false">F99-E99</f>
        <v>-4775</v>
      </c>
      <c r="H99" s="16" t="n">
        <f aca="false">(F99/E99)*100</f>
        <v>35.542656587473</v>
      </c>
      <c r="I99" s="17"/>
    </row>
    <row r="100" s="12" customFormat="true" ht="19.7" hidden="false" customHeight="false" outlineLevel="0" collapsed="false">
      <c r="A100" s="33"/>
      <c r="B100" s="34"/>
      <c r="C100" s="35"/>
      <c r="D100" s="34"/>
      <c r="E100" s="35"/>
      <c r="F100" s="34"/>
      <c r="G100" s="34"/>
      <c r="H100" s="34"/>
      <c r="I100" s="34"/>
    </row>
    <row r="101" customFormat="false" ht="27.75" hidden="false" customHeight="true" outlineLevel="0" collapsed="false">
      <c r="A101" s="36" t="s">
        <v>99</v>
      </c>
      <c r="B101" s="37"/>
      <c r="C101" s="38" t="s">
        <v>100</v>
      </c>
      <c r="D101" s="38"/>
      <c r="E101" s="39"/>
      <c r="F101" s="40" t="s">
        <v>101</v>
      </c>
      <c r="G101" s="40"/>
      <c r="H101" s="40"/>
      <c r="I101" s="41"/>
    </row>
    <row r="102" s="27" customFormat="true" ht="18.75" hidden="false" customHeight="false" outlineLevel="0" collapsed="false">
      <c r="A102" s="42" t="s">
        <v>102</v>
      </c>
      <c r="B102" s="43"/>
      <c r="C102" s="44" t="s">
        <v>103</v>
      </c>
      <c r="D102" s="44"/>
      <c r="E102" s="43"/>
      <c r="F102" s="42" t="s">
        <v>104</v>
      </c>
      <c r="G102" s="42"/>
      <c r="H102" s="42"/>
      <c r="I102" s="45"/>
    </row>
    <row r="103" customFormat="false" ht="18.75" hidden="false" customHeight="false" outlineLevel="0" collapsed="false">
      <c r="A103" s="46"/>
      <c r="B103" s="42"/>
      <c r="C103" s="42"/>
      <c r="D103" s="42"/>
      <c r="E103" s="42"/>
      <c r="F103" s="42"/>
      <c r="G103" s="42"/>
      <c r="H103" s="42"/>
      <c r="I103" s="42"/>
    </row>
    <row r="104" customFormat="false" ht="18.75" hidden="false" customHeight="false" outlineLevel="0" collapsed="false">
      <c r="A104" s="46"/>
      <c r="B104" s="42"/>
      <c r="C104" s="42"/>
      <c r="D104" s="42"/>
      <c r="E104" s="42"/>
      <c r="F104" s="42"/>
      <c r="G104" s="42"/>
      <c r="H104" s="42"/>
      <c r="I104" s="42"/>
    </row>
    <row r="105" customFormat="false" ht="18.75" hidden="false" customHeight="false" outlineLevel="0" collapsed="false">
      <c r="A105" s="46"/>
      <c r="B105" s="42"/>
      <c r="C105" s="42"/>
      <c r="D105" s="42"/>
      <c r="E105" s="42"/>
      <c r="F105" s="42"/>
      <c r="G105" s="42"/>
      <c r="H105" s="42"/>
      <c r="I105" s="42"/>
    </row>
    <row r="106" customFormat="false" ht="18.75" hidden="false" customHeight="false" outlineLevel="0" collapsed="false">
      <c r="A106" s="46"/>
      <c r="B106" s="42"/>
      <c r="C106" s="42"/>
      <c r="D106" s="42"/>
      <c r="E106" s="42"/>
      <c r="F106" s="42"/>
      <c r="G106" s="42"/>
      <c r="H106" s="42"/>
      <c r="I106" s="42"/>
    </row>
    <row r="107" customFormat="false" ht="18.75" hidden="false" customHeight="false" outlineLevel="0" collapsed="false">
      <c r="A107" s="46"/>
      <c r="B107" s="42"/>
      <c r="C107" s="42"/>
      <c r="D107" s="42"/>
      <c r="E107" s="42"/>
      <c r="F107" s="42"/>
      <c r="G107" s="42"/>
      <c r="H107" s="42"/>
      <c r="I107" s="42"/>
    </row>
    <row r="108" customFormat="false" ht="18.75" hidden="false" customHeight="false" outlineLevel="0" collapsed="false">
      <c r="A108" s="46"/>
      <c r="B108" s="42"/>
      <c r="C108" s="42"/>
      <c r="D108" s="42"/>
      <c r="E108" s="42"/>
      <c r="F108" s="42"/>
      <c r="G108" s="42"/>
      <c r="H108" s="42"/>
      <c r="I108" s="42"/>
    </row>
    <row r="109" customFormat="false" ht="18.75" hidden="false" customHeight="false" outlineLevel="0" collapsed="false">
      <c r="A109" s="46"/>
      <c r="B109" s="42"/>
      <c r="C109" s="42"/>
      <c r="D109" s="42"/>
      <c r="E109" s="42"/>
      <c r="F109" s="42"/>
      <c r="G109" s="42"/>
      <c r="H109" s="42"/>
      <c r="I109" s="42"/>
    </row>
    <row r="110" customFormat="false" ht="18.75" hidden="false" customHeight="false" outlineLevel="0" collapsed="false">
      <c r="A110" s="47"/>
    </row>
    <row r="111" customFormat="false" ht="18.75" hidden="false" customHeight="false" outlineLevel="0" collapsed="false">
      <c r="A111" s="47"/>
    </row>
    <row r="112" customFormat="false" ht="18.75" hidden="false" customHeight="false" outlineLevel="0" collapsed="false">
      <c r="A112" s="47"/>
    </row>
    <row r="113" customFormat="false" ht="18.75" hidden="false" customHeight="false" outlineLevel="0" collapsed="false">
      <c r="A113" s="47"/>
    </row>
    <row r="114" customFormat="false" ht="18.75" hidden="false" customHeight="false" outlineLevel="0" collapsed="false">
      <c r="A114" s="47"/>
    </row>
    <row r="115" customFormat="false" ht="18.75" hidden="false" customHeight="false" outlineLevel="0" collapsed="false">
      <c r="A115" s="47"/>
    </row>
    <row r="116" customFormat="false" ht="18.75" hidden="false" customHeight="false" outlineLevel="0" collapsed="false">
      <c r="A116" s="47"/>
    </row>
    <row r="117" customFormat="false" ht="18.75" hidden="false" customHeight="false" outlineLevel="0" collapsed="false">
      <c r="A117" s="47"/>
    </row>
    <row r="118" customFormat="false" ht="18.75" hidden="false" customHeight="false" outlineLevel="0" collapsed="false">
      <c r="A118" s="47"/>
    </row>
    <row r="119" customFormat="false" ht="18.75" hidden="false" customHeight="false" outlineLevel="0" collapsed="false">
      <c r="A119" s="47"/>
    </row>
    <row r="120" customFormat="false" ht="18.75" hidden="false" customHeight="false" outlineLevel="0" collapsed="false">
      <c r="A120" s="47"/>
    </row>
    <row r="121" customFormat="false" ht="18.75" hidden="false" customHeight="false" outlineLevel="0" collapsed="false">
      <c r="A121" s="47"/>
    </row>
    <row r="122" customFormat="false" ht="18.75" hidden="false" customHeight="false" outlineLevel="0" collapsed="false">
      <c r="A122" s="47"/>
    </row>
    <row r="123" customFormat="false" ht="18.75" hidden="false" customHeight="false" outlineLevel="0" collapsed="false">
      <c r="A123" s="47"/>
    </row>
    <row r="124" customFormat="false" ht="18.75" hidden="false" customHeight="false" outlineLevel="0" collapsed="false">
      <c r="A124" s="47"/>
    </row>
    <row r="125" customFormat="false" ht="18.75" hidden="false" customHeight="false" outlineLevel="0" collapsed="false">
      <c r="A125" s="47"/>
    </row>
    <row r="126" customFormat="false" ht="18.75" hidden="false" customHeight="false" outlineLevel="0" collapsed="false">
      <c r="A126" s="47"/>
    </row>
    <row r="127" customFormat="false" ht="18.75" hidden="false" customHeight="false" outlineLevel="0" collapsed="false">
      <c r="A127" s="47"/>
    </row>
    <row r="128" customFormat="false" ht="18.75" hidden="false" customHeight="false" outlineLevel="0" collapsed="false">
      <c r="A128" s="47"/>
    </row>
    <row r="129" customFormat="false" ht="18.75" hidden="false" customHeight="false" outlineLevel="0" collapsed="false">
      <c r="A129" s="47"/>
    </row>
    <row r="130" customFormat="false" ht="18.75" hidden="false" customHeight="false" outlineLevel="0" collapsed="false">
      <c r="A130" s="47"/>
    </row>
    <row r="131" customFormat="false" ht="18.75" hidden="false" customHeight="false" outlineLevel="0" collapsed="false">
      <c r="A131" s="47"/>
    </row>
    <row r="132" customFormat="false" ht="18.75" hidden="false" customHeight="false" outlineLevel="0" collapsed="false">
      <c r="A132" s="47"/>
    </row>
    <row r="133" customFormat="false" ht="18.75" hidden="false" customHeight="false" outlineLevel="0" collapsed="false">
      <c r="A133" s="47"/>
    </row>
    <row r="134" customFormat="false" ht="18.75" hidden="false" customHeight="false" outlineLevel="0" collapsed="false">
      <c r="A134" s="47"/>
    </row>
    <row r="135" customFormat="false" ht="18.75" hidden="false" customHeight="false" outlineLevel="0" collapsed="false">
      <c r="A135" s="47"/>
    </row>
    <row r="136" customFormat="false" ht="18.75" hidden="false" customHeight="false" outlineLevel="0" collapsed="false">
      <c r="A136" s="47"/>
    </row>
    <row r="137" customFormat="false" ht="18.75" hidden="false" customHeight="false" outlineLevel="0" collapsed="false">
      <c r="A137" s="47"/>
    </row>
    <row r="138" customFormat="false" ht="18.75" hidden="false" customHeight="false" outlineLevel="0" collapsed="false">
      <c r="A138" s="47"/>
    </row>
    <row r="139" customFormat="false" ht="18.75" hidden="false" customHeight="false" outlineLevel="0" collapsed="false">
      <c r="A139" s="47"/>
    </row>
    <row r="140" customFormat="false" ht="18.75" hidden="false" customHeight="false" outlineLevel="0" collapsed="false">
      <c r="A140" s="47"/>
    </row>
    <row r="141" customFormat="false" ht="18.75" hidden="false" customHeight="false" outlineLevel="0" collapsed="false">
      <c r="A141" s="47"/>
    </row>
    <row r="142" customFormat="false" ht="18.75" hidden="false" customHeight="false" outlineLevel="0" collapsed="false">
      <c r="A142" s="47"/>
    </row>
    <row r="143" customFormat="false" ht="18.75" hidden="false" customHeight="false" outlineLevel="0" collapsed="false">
      <c r="A143" s="47"/>
    </row>
    <row r="144" customFormat="false" ht="18.75" hidden="false" customHeight="false" outlineLevel="0" collapsed="false">
      <c r="A144" s="47"/>
    </row>
    <row r="145" customFormat="false" ht="18.75" hidden="false" customHeight="false" outlineLevel="0" collapsed="false">
      <c r="A145" s="47"/>
    </row>
    <row r="146" customFormat="false" ht="18.75" hidden="false" customHeight="false" outlineLevel="0" collapsed="false">
      <c r="A146" s="47"/>
    </row>
    <row r="147" customFormat="false" ht="18.75" hidden="false" customHeight="false" outlineLevel="0" collapsed="false">
      <c r="A147" s="47"/>
    </row>
    <row r="148" customFormat="false" ht="18.75" hidden="false" customHeight="false" outlineLevel="0" collapsed="false">
      <c r="A148" s="47"/>
    </row>
    <row r="149" customFormat="false" ht="18.75" hidden="false" customHeight="false" outlineLevel="0" collapsed="false">
      <c r="A149" s="47"/>
    </row>
    <row r="150" customFormat="false" ht="18.75" hidden="false" customHeight="false" outlineLevel="0" collapsed="false">
      <c r="A150" s="47"/>
    </row>
    <row r="151" customFormat="false" ht="18.75" hidden="false" customHeight="false" outlineLevel="0" collapsed="false">
      <c r="A151" s="47"/>
    </row>
    <row r="152" customFormat="false" ht="18.75" hidden="false" customHeight="false" outlineLevel="0" collapsed="false">
      <c r="A152" s="47"/>
    </row>
    <row r="153" customFormat="false" ht="18.75" hidden="false" customHeight="false" outlineLevel="0" collapsed="false">
      <c r="A153" s="47"/>
    </row>
    <row r="154" customFormat="false" ht="18.75" hidden="false" customHeight="false" outlineLevel="0" collapsed="false">
      <c r="A154" s="47"/>
    </row>
    <row r="155" customFormat="false" ht="18.75" hidden="false" customHeight="false" outlineLevel="0" collapsed="false">
      <c r="A155" s="47"/>
    </row>
    <row r="156" customFormat="false" ht="18.75" hidden="false" customHeight="false" outlineLevel="0" collapsed="false">
      <c r="A156" s="47"/>
    </row>
    <row r="157" customFormat="false" ht="18.75" hidden="false" customHeight="false" outlineLevel="0" collapsed="false">
      <c r="A157" s="47"/>
    </row>
    <row r="158" customFormat="false" ht="18.75" hidden="false" customHeight="false" outlineLevel="0" collapsed="false">
      <c r="A158" s="47"/>
    </row>
    <row r="159" customFormat="false" ht="18.75" hidden="false" customHeight="false" outlineLevel="0" collapsed="false">
      <c r="A159" s="47"/>
    </row>
    <row r="160" customFormat="false" ht="18.75" hidden="false" customHeight="false" outlineLevel="0" collapsed="false">
      <c r="A160" s="47"/>
    </row>
    <row r="161" customFormat="false" ht="18.75" hidden="false" customHeight="false" outlineLevel="0" collapsed="false">
      <c r="A161" s="48"/>
    </row>
    <row r="162" customFormat="false" ht="18.75" hidden="false" customHeight="false" outlineLevel="0" collapsed="false">
      <c r="A162" s="48"/>
    </row>
    <row r="163" customFormat="false" ht="18.75" hidden="false" customHeight="false" outlineLevel="0" collapsed="false">
      <c r="A163" s="48"/>
    </row>
    <row r="164" customFormat="false" ht="18.75" hidden="false" customHeight="false" outlineLevel="0" collapsed="false">
      <c r="A164" s="48"/>
    </row>
    <row r="165" customFormat="false" ht="18.75" hidden="false" customHeight="false" outlineLevel="0" collapsed="false">
      <c r="A165" s="48"/>
    </row>
    <row r="166" customFormat="false" ht="18.75" hidden="false" customHeight="false" outlineLevel="0" collapsed="false">
      <c r="A166" s="48"/>
    </row>
    <row r="167" customFormat="false" ht="18.75" hidden="false" customHeight="false" outlineLevel="0" collapsed="false">
      <c r="A167" s="48"/>
    </row>
    <row r="168" customFormat="false" ht="18.75" hidden="false" customHeight="false" outlineLevel="0" collapsed="false">
      <c r="A168" s="48"/>
    </row>
    <row r="169" customFormat="false" ht="18.75" hidden="false" customHeight="false" outlineLevel="0" collapsed="false">
      <c r="A169" s="48"/>
    </row>
    <row r="170" customFormat="false" ht="18.75" hidden="false" customHeight="false" outlineLevel="0" collapsed="false">
      <c r="A170" s="48"/>
    </row>
    <row r="171" customFormat="false" ht="18.75" hidden="false" customHeight="false" outlineLevel="0" collapsed="false">
      <c r="A171" s="48"/>
    </row>
    <row r="172" customFormat="false" ht="18.75" hidden="false" customHeight="false" outlineLevel="0" collapsed="false">
      <c r="A172" s="48"/>
    </row>
    <row r="173" customFormat="false" ht="18.75" hidden="false" customHeight="false" outlineLevel="0" collapsed="false">
      <c r="A173" s="48"/>
    </row>
    <row r="174" customFormat="false" ht="18.75" hidden="false" customHeight="false" outlineLevel="0" collapsed="false">
      <c r="A174" s="48"/>
    </row>
    <row r="175" customFormat="false" ht="18.75" hidden="false" customHeight="false" outlineLevel="0" collapsed="false">
      <c r="A175" s="48"/>
    </row>
    <row r="176" customFormat="false" ht="18.75" hidden="false" customHeight="false" outlineLevel="0" collapsed="false">
      <c r="A176" s="48"/>
    </row>
    <row r="177" customFormat="false" ht="18.75" hidden="false" customHeight="false" outlineLevel="0" collapsed="false">
      <c r="A177" s="48"/>
    </row>
    <row r="178" customFormat="false" ht="18.75" hidden="false" customHeight="false" outlineLevel="0" collapsed="false">
      <c r="A178" s="48"/>
    </row>
    <row r="179" customFormat="false" ht="18.75" hidden="false" customHeight="false" outlineLevel="0" collapsed="false">
      <c r="A179" s="48"/>
    </row>
    <row r="180" customFormat="false" ht="18.75" hidden="false" customHeight="false" outlineLevel="0" collapsed="false">
      <c r="A180" s="48"/>
    </row>
    <row r="181" customFormat="false" ht="18.75" hidden="false" customHeight="false" outlineLevel="0" collapsed="false">
      <c r="A181" s="48"/>
    </row>
    <row r="182" customFormat="false" ht="18.75" hidden="false" customHeight="false" outlineLevel="0" collapsed="false">
      <c r="A182" s="48"/>
    </row>
    <row r="183" customFormat="false" ht="18.75" hidden="false" customHeight="false" outlineLevel="0" collapsed="false">
      <c r="A183" s="48"/>
    </row>
    <row r="184" customFormat="false" ht="18.75" hidden="false" customHeight="false" outlineLevel="0" collapsed="false">
      <c r="A184" s="48"/>
    </row>
    <row r="185" customFormat="false" ht="18.75" hidden="false" customHeight="false" outlineLevel="0" collapsed="false">
      <c r="A185" s="48"/>
    </row>
    <row r="186" customFormat="false" ht="18.75" hidden="false" customHeight="false" outlineLevel="0" collapsed="false">
      <c r="A186" s="48"/>
    </row>
    <row r="187" customFormat="false" ht="18.75" hidden="false" customHeight="false" outlineLevel="0" collapsed="false">
      <c r="A187" s="48"/>
    </row>
    <row r="188" customFormat="false" ht="18.75" hidden="false" customHeight="false" outlineLevel="0" collapsed="false">
      <c r="A188" s="48"/>
    </row>
    <row r="189" customFormat="false" ht="18.75" hidden="false" customHeight="false" outlineLevel="0" collapsed="false">
      <c r="A189" s="48"/>
    </row>
    <row r="190" customFormat="false" ht="18.75" hidden="false" customHeight="false" outlineLevel="0" collapsed="false">
      <c r="A190" s="48"/>
    </row>
    <row r="191" customFormat="false" ht="18.75" hidden="false" customHeight="false" outlineLevel="0" collapsed="false">
      <c r="A191" s="48"/>
    </row>
    <row r="192" customFormat="false" ht="18.75" hidden="false" customHeight="false" outlineLevel="0" collapsed="false">
      <c r="A192" s="48"/>
    </row>
    <row r="193" customFormat="false" ht="18.75" hidden="false" customHeight="false" outlineLevel="0" collapsed="false">
      <c r="A193" s="48"/>
    </row>
    <row r="194" customFormat="false" ht="18.75" hidden="false" customHeight="false" outlineLevel="0" collapsed="false">
      <c r="A194" s="48"/>
    </row>
    <row r="195" customFormat="false" ht="18.75" hidden="false" customHeight="false" outlineLevel="0" collapsed="false">
      <c r="A195" s="48"/>
    </row>
    <row r="196" customFormat="false" ht="18.75" hidden="false" customHeight="false" outlineLevel="0" collapsed="false">
      <c r="A196" s="48"/>
    </row>
    <row r="197" customFormat="false" ht="18.75" hidden="false" customHeight="false" outlineLevel="0" collapsed="false">
      <c r="A197" s="48"/>
    </row>
    <row r="198" customFormat="false" ht="18.75" hidden="false" customHeight="false" outlineLevel="0" collapsed="false">
      <c r="A198" s="48"/>
    </row>
    <row r="199" customFormat="false" ht="18.75" hidden="false" customHeight="false" outlineLevel="0" collapsed="false">
      <c r="A199" s="48"/>
    </row>
    <row r="200" customFormat="false" ht="18.75" hidden="false" customHeight="false" outlineLevel="0" collapsed="false">
      <c r="A200" s="48"/>
    </row>
    <row r="201" customFormat="false" ht="18.75" hidden="false" customHeight="false" outlineLevel="0" collapsed="false">
      <c r="A201" s="48"/>
    </row>
    <row r="202" customFormat="false" ht="18.75" hidden="false" customHeight="false" outlineLevel="0" collapsed="false">
      <c r="A202" s="48"/>
    </row>
    <row r="203" customFormat="false" ht="18.75" hidden="false" customHeight="false" outlineLevel="0" collapsed="false">
      <c r="A203" s="48"/>
    </row>
    <row r="204" customFormat="false" ht="18.75" hidden="false" customHeight="false" outlineLevel="0" collapsed="false">
      <c r="A204" s="48"/>
    </row>
    <row r="205" customFormat="false" ht="18.75" hidden="false" customHeight="false" outlineLevel="0" collapsed="false">
      <c r="A205" s="48"/>
    </row>
    <row r="206" customFormat="false" ht="18.75" hidden="false" customHeight="false" outlineLevel="0" collapsed="false">
      <c r="A206" s="48"/>
    </row>
    <row r="207" customFormat="false" ht="18.75" hidden="false" customHeight="false" outlineLevel="0" collapsed="false">
      <c r="A207" s="48"/>
    </row>
    <row r="208" customFormat="false" ht="18.75" hidden="false" customHeight="false" outlineLevel="0" collapsed="false">
      <c r="A208" s="48"/>
    </row>
    <row r="209" customFormat="false" ht="18.75" hidden="false" customHeight="false" outlineLevel="0" collapsed="false">
      <c r="A209" s="48"/>
    </row>
    <row r="210" customFormat="false" ht="18.75" hidden="false" customHeight="false" outlineLevel="0" collapsed="false">
      <c r="A210" s="48"/>
    </row>
    <row r="211" customFormat="false" ht="18.75" hidden="false" customHeight="false" outlineLevel="0" collapsed="false">
      <c r="A211" s="48"/>
    </row>
    <row r="212" customFormat="false" ht="18.75" hidden="false" customHeight="false" outlineLevel="0" collapsed="false">
      <c r="A212" s="48"/>
    </row>
    <row r="213" customFormat="false" ht="18.75" hidden="false" customHeight="false" outlineLevel="0" collapsed="false">
      <c r="A213" s="48"/>
    </row>
    <row r="214" customFormat="false" ht="18.75" hidden="false" customHeight="false" outlineLevel="0" collapsed="false">
      <c r="A214" s="48"/>
    </row>
    <row r="215" customFormat="false" ht="18.75" hidden="false" customHeight="false" outlineLevel="0" collapsed="false">
      <c r="A215" s="48"/>
    </row>
    <row r="216" customFormat="false" ht="18.75" hidden="false" customHeight="false" outlineLevel="0" collapsed="false">
      <c r="A216" s="48"/>
    </row>
    <row r="217" customFormat="false" ht="18.75" hidden="false" customHeight="false" outlineLevel="0" collapsed="false">
      <c r="A217" s="48"/>
    </row>
    <row r="218" customFormat="false" ht="18.75" hidden="false" customHeight="false" outlineLevel="0" collapsed="false">
      <c r="A218" s="48"/>
    </row>
    <row r="219" customFormat="false" ht="18.75" hidden="false" customHeight="false" outlineLevel="0" collapsed="false">
      <c r="A219" s="48"/>
    </row>
    <row r="220" customFormat="false" ht="18.75" hidden="false" customHeight="false" outlineLevel="0" collapsed="false">
      <c r="A220" s="48"/>
    </row>
    <row r="221" customFormat="false" ht="18.75" hidden="false" customHeight="false" outlineLevel="0" collapsed="false">
      <c r="A221" s="48"/>
    </row>
    <row r="222" customFormat="false" ht="18.75" hidden="false" customHeight="false" outlineLevel="0" collapsed="false">
      <c r="A222" s="48"/>
    </row>
    <row r="223" customFormat="false" ht="18.75" hidden="false" customHeight="false" outlineLevel="0" collapsed="false">
      <c r="A223" s="48"/>
    </row>
    <row r="224" customFormat="false" ht="18.75" hidden="false" customHeight="false" outlineLevel="0" collapsed="false">
      <c r="A224" s="48"/>
    </row>
    <row r="225" customFormat="false" ht="18.75" hidden="false" customHeight="false" outlineLevel="0" collapsed="false">
      <c r="A225" s="48"/>
    </row>
    <row r="226" customFormat="false" ht="18.75" hidden="false" customHeight="false" outlineLevel="0" collapsed="false">
      <c r="A226" s="48"/>
    </row>
    <row r="227" customFormat="false" ht="18.75" hidden="false" customHeight="false" outlineLevel="0" collapsed="false">
      <c r="A227" s="48"/>
    </row>
    <row r="228" customFormat="false" ht="18.75" hidden="false" customHeight="false" outlineLevel="0" collapsed="false">
      <c r="A228" s="48"/>
    </row>
    <row r="229" customFormat="false" ht="18.75" hidden="false" customHeight="false" outlineLevel="0" collapsed="false">
      <c r="A229" s="48"/>
    </row>
    <row r="230" customFormat="false" ht="18.75" hidden="false" customHeight="false" outlineLevel="0" collapsed="false">
      <c r="A230" s="48"/>
    </row>
    <row r="231" customFormat="false" ht="18.75" hidden="false" customHeight="false" outlineLevel="0" collapsed="false">
      <c r="A231" s="48"/>
    </row>
    <row r="232" customFormat="false" ht="18.75" hidden="false" customHeight="false" outlineLevel="0" collapsed="false">
      <c r="A232" s="48"/>
    </row>
    <row r="233" customFormat="false" ht="18.75" hidden="false" customHeight="false" outlineLevel="0" collapsed="false">
      <c r="A233" s="48"/>
    </row>
    <row r="234" customFormat="false" ht="18.75" hidden="false" customHeight="false" outlineLevel="0" collapsed="false">
      <c r="A234" s="48"/>
    </row>
    <row r="235" customFormat="false" ht="18.75" hidden="false" customHeight="false" outlineLevel="0" collapsed="false">
      <c r="A235" s="48"/>
    </row>
    <row r="236" customFormat="false" ht="18.75" hidden="false" customHeight="false" outlineLevel="0" collapsed="false">
      <c r="A236" s="48"/>
    </row>
    <row r="237" customFormat="false" ht="18.75" hidden="false" customHeight="false" outlineLevel="0" collapsed="false">
      <c r="A237" s="48"/>
    </row>
    <row r="238" customFormat="false" ht="18.75" hidden="false" customHeight="false" outlineLevel="0" collapsed="false">
      <c r="A238" s="48"/>
    </row>
    <row r="239" customFormat="false" ht="18.75" hidden="false" customHeight="false" outlineLevel="0" collapsed="false">
      <c r="A239" s="48"/>
    </row>
    <row r="240" customFormat="false" ht="18.75" hidden="false" customHeight="false" outlineLevel="0" collapsed="false">
      <c r="A240" s="48"/>
    </row>
    <row r="241" customFormat="false" ht="18.75" hidden="false" customHeight="false" outlineLevel="0" collapsed="false">
      <c r="A241" s="48"/>
    </row>
    <row r="242" customFormat="false" ht="18.75" hidden="false" customHeight="false" outlineLevel="0" collapsed="false">
      <c r="A242" s="48"/>
    </row>
    <row r="243" customFormat="false" ht="18.75" hidden="false" customHeight="false" outlineLevel="0" collapsed="false">
      <c r="A243" s="48"/>
    </row>
    <row r="244" customFormat="false" ht="18.75" hidden="false" customHeight="false" outlineLevel="0" collapsed="false">
      <c r="A244" s="48"/>
    </row>
    <row r="245" customFormat="false" ht="18.75" hidden="false" customHeight="false" outlineLevel="0" collapsed="false">
      <c r="A245" s="48"/>
    </row>
    <row r="246" customFormat="false" ht="18.75" hidden="false" customHeight="false" outlineLevel="0" collapsed="false">
      <c r="A246" s="48"/>
    </row>
    <row r="247" customFormat="false" ht="18.75" hidden="false" customHeight="false" outlineLevel="0" collapsed="false">
      <c r="A247" s="48"/>
    </row>
    <row r="248" customFormat="false" ht="18.75" hidden="false" customHeight="false" outlineLevel="0" collapsed="false">
      <c r="A248" s="48"/>
    </row>
    <row r="249" customFormat="false" ht="18.75" hidden="false" customHeight="false" outlineLevel="0" collapsed="false">
      <c r="A249" s="48"/>
    </row>
    <row r="250" customFormat="false" ht="18.75" hidden="false" customHeight="false" outlineLevel="0" collapsed="false">
      <c r="A250" s="48"/>
    </row>
    <row r="251" customFormat="false" ht="18.75" hidden="false" customHeight="false" outlineLevel="0" collapsed="false">
      <c r="A251" s="48"/>
    </row>
    <row r="252" customFormat="false" ht="18.75" hidden="false" customHeight="false" outlineLevel="0" collapsed="false">
      <c r="A252" s="48"/>
    </row>
    <row r="253" customFormat="false" ht="18.75" hidden="false" customHeight="false" outlineLevel="0" collapsed="false">
      <c r="A253" s="48"/>
    </row>
    <row r="254" customFormat="false" ht="18.75" hidden="false" customHeight="false" outlineLevel="0" collapsed="false">
      <c r="A254" s="48"/>
    </row>
    <row r="255" customFormat="false" ht="18.75" hidden="false" customHeight="false" outlineLevel="0" collapsed="false">
      <c r="A255" s="48"/>
    </row>
    <row r="256" customFormat="false" ht="18.75" hidden="false" customHeight="false" outlineLevel="0" collapsed="false">
      <c r="A256" s="48"/>
    </row>
    <row r="257" customFormat="false" ht="18.75" hidden="false" customHeight="false" outlineLevel="0" collapsed="false">
      <c r="A257" s="48"/>
    </row>
    <row r="258" customFormat="false" ht="18.75" hidden="false" customHeight="false" outlineLevel="0" collapsed="false">
      <c r="A258" s="48"/>
    </row>
    <row r="259" customFormat="false" ht="18.75" hidden="false" customHeight="false" outlineLevel="0" collapsed="false">
      <c r="A259" s="48"/>
    </row>
    <row r="260" customFormat="false" ht="18.75" hidden="false" customHeight="false" outlineLevel="0" collapsed="false">
      <c r="A260" s="48"/>
    </row>
    <row r="261" customFormat="false" ht="18.75" hidden="false" customHeight="false" outlineLevel="0" collapsed="false">
      <c r="A261" s="48"/>
    </row>
    <row r="262" customFormat="false" ht="18.75" hidden="false" customHeight="false" outlineLevel="0" collapsed="false">
      <c r="A262" s="48"/>
    </row>
    <row r="263" customFormat="false" ht="18.75" hidden="false" customHeight="false" outlineLevel="0" collapsed="false">
      <c r="A263" s="48"/>
    </row>
    <row r="264" customFormat="false" ht="18.75" hidden="false" customHeight="false" outlineLevel="0" collapsed="false">
      <c r="A264" s="48"/>
    </row>
    <row r="265" customFormat="false" ht="18.75" hidden="false" customHeight="false" outlineLevel="0" collapsed="false">
      <c r="A265" s="48"/>
    </row>
    <row r="266" customFormat="false" ht="18.75" hidden="false" customHeight="false" outlineLevel="0" collapsed="false">
      <c r="A266" s="48"/>
    </row>
    <row r="267" customFormat="false" ht="18.75" hidden="false" customHeight="false" outlineLevel="0" collapsed="false">
      <c r="A267" s="48"/>
    </row>
    <row r="268" customFormat="false" ht="18.75" hidden="false" customHeight="false" outlineLevel="0" collapsed="false">
      <c r="A268" s="48"/>
    </row>
    <row r="269" customFormat="false" ht="18.75" hidden="false" customHeight="false" outlineLevel="0" collapsed="false">
      <c r="A269" s="48"/>
    </row>
    <row r="270" customFormat="false" ht="18.75" hidden="false" customHeight="false" outlineLevel="0" collapsed="false">
      <c r="A270" s="48"/>
    </row>
    <row r="271" customFormat="false" ht="18.75" hidden="false" customHeight="false" outlineLevel="0" collapsed="false">
      <c r="A271" s="48"/>
    </row>
    <row r="272" customFormat="false" ht="18.75" hidden="false" customHeight="false" outlineLevel="0" collapsed="false">
      <c r="A272" s="48"/>
    </row>
    <row r="273" customFormat="false" ht="18.75" hidden="false" customHeight="false" outlineLevel="0" collapsed="false">
      <c r="A273" s="48"/>
    </row>
    <row r="274" customFormat="false" ht="18.75" hidden="false" customHeight="false" outlineLevel="0" collapsed="false">
      <c r="A274" s="48"/>
    </row>
    <row r="275" customFormat="false" ht="18.75" hidden="false" customHeight="false" outlineLevel="0" collapsed="false">
      <c r="A275" s="48"/>
    </row>
    <row r="276" customFormat="false" ht="18.75" hidden="false" customHeight="false" outlineLevel="0" collapsed="false">
      <c r="A276" s="48"/>
    </row>
    <row r="277" customFormat="false" ht="18.75" hidden="false" customHeight="false" outlineLevel="0" collapsed="false">
      <c r="A277" s="48"/>
    </row>
    <row r="278" customFormat="false" ht="18.75" hidden="false" customHeight="false" outlineLevel="0" collapsed="false">
      <c r="A278" s="48"/>
    </row>
    <row r="279" customFormat="false" ht="18.75" hidden="false" customHeight="false" outlineLevel="0" collapsed="false">
      <c r="A279" s="48"/>
    </row>
    <row r="280" customFormat="false" ht="18.75" hidden="false" customHeight="false" outlineLevel="0" collapsed="false">
      <c r="A280" s="48"/>
    </row>
    <row r="281" customFormat="false" ht="18.75" hidden="false" customHeight="false" outlineLevel="0" collapsed="false">
      <c r="A281" s="48"/>
    </row>
    <row r="282" customFormat="false" ht="18.75" hidden="false" customHeight="false" outlineLevel="0" collapsed="false">
      <c r="A282" s="48"/>
    </row>
    <row r="283" customFormat="false" ht="18.75" hidden="false" customHeight="false" outlineLevel="0" collapsed="false">
      <c r="A283" s="48"/>
    </row>
    <row r="284" customFormat="false" ht="18.75" hidden="false" customHeight="false" outlineLevel="0" collapsed="false">
      <c r="A284" s="48"/>
    </row>
    <row r="285" customFormat="false" ht="18.75" hidden="false" customHeight="false" outlineLevel="0" collapsed="false">
      <c r="A285" s="48"/>
    </row>
    <row r="286" customFormat="false" ht="18.75" hidden="false" customHeight="false" outlineLevel="0" collapsed="false">
      <c r="A286" s="48"/>
    </row>
    <row r="287" customFormat="false" ht="18.75" hidden="false" customHeight="false" outlineLevel="0" collapsed="false">
      <c r="A287" s="48"/>
    </row>
    <row r="288" customFormat="false" ht="18.75" hidden="false" customHeight="false" outlineLevel="0" collapsed="false">
      <c r="A288" s="48"/>
    </row>
    <row r="289" customFormat="false" ht="18.75" hidden="false" customHeight="false" outlineLevel="0" collapsed="false">
      <c r="A289" s="48"/>
    </row>
    <row r="290" customFormat="false" ht="18.75" hidden="false" customHeight="false" outlineLevel="0" collapsed="false">
      <c r="A290" s="48"/>
    </row>
    <row r="291" customFormat="false" ht="18.75" hidden="false" customHeight="false" outlineLevel="0" collapsed="false">
      <c r="A291" s="48"/>
    </row>
    <row r="292" customFormat="false" ht="18.75" hidden="false" customHeight="false" outlineLevel="0" collapsed="false">
      <c r="A292" s="48"/>
    </row>
    <row r="293" customFormat="false" ht="18.75" hidden="false" customHeight="false" outlineLevel="0" collapsed="false">
      <c r="A293" s="48"/>
    </row>
    <row r="294" customFormat="false" ht="18.75" hidden="false" customHeight="false" outlineLevel="0" collapsed="false">
      <c r="A294" s="48"/>
    </row>
    <row r="295" customFormat="false" ht="18.75" hidden="false" customHeight="false" outlineLevel="0" collapsed="false">
      <c r="A295" s="48"/>
    </row>
    <row r="296" customFormat="false" ht="18.75" hidden="false" customHeight="false" outlineLevel="0" collapsed="false">
      <c r="A296" s="48"/>
    </row>
    <row r="297" customFormat="false" ht="18.75" hidden="false" customHeight="false" outlineLevel="0" collapsed="false">
      <c r="A297" s="48"/>
    </row>
    <row r="298" customFormat="false" ht="18.75" hidden="false" customHeight="false" outlineLevel="0" collapsed="false">
      <c r="A298" s="48"/>
    </row>
    <row r="299" customFormat="false" ht="18.75" hidden="false" customHeight="false" outlineLevel="0" collapsed="false">
      <c r="A299" s="48"/>
    </row>
    <row r="300" customFormat="false" ht="18.75" hidden="false" customHeight="false" outlineLevel="0" collapsed="false">
      <c r="A300" s="48"/>
    </row>
    <row r="301" customFormat="false" ht="18.75" hidden="false" customHeight="false" outlineLevel="0" collapsed="false">
      <c r="A301" s="48"/>
    </row>
    <row r="302" customFormat="false" ht="18.75" hidden="false" customHeight="false" outlineLevel="0" collapsed="false">
      <c r="A302" s="48"/>
    </row>
    <row r="303" customFormat="false" ht="18.75" hidden="false" customHeight="false" outlineLevel="0" collapsed="false">
      <c r="A303" s="48"/>
    </row>
    <row r="304" customFormat="false" ht="18.75" hidden="false" customHeight="false" outlineLevel="0" collapsed="false">
      <c r="A304" s="48"/>
    </row>
    <row r="305" customFormat="false" ht="18.75" hidden="false" customHeight="false" outlineLevel="0" collapsed="false">
      <c r="A305" s="48"/>
    </row>
    <row r="306" customFormat="false" ht="18.75" hidden="false" customHeight="false" outlineLevel="0" collapsed="false">
      <c r="A306" s="48"/>
    </row>
    <row r="307" customFormat="false" ht="18.75" hidden="false" customHeight="false" outlineLevel="0" collapsed="false">
      <c r="A307" s="48"/>
    </row>
    <row r="308" customFormat="false" ht="18.75" hidden="false" customHeight="false" outlineLevel="0" collapsed="false">
      <c r="A308" s="48"/>
    </row>
    <row r="309" customFormat="false" ht="18.75" hidden="false" customHeight="false" outlineLevel="0" collapsed="false">
      <c r="A309" s="48"/>
    </row>
    <row r="310" customFormat="false" ht="18.75" hidden="false" customHeight="false" outlineLevel="0" collapsed="false">
      <c r="A310" s="48"/>
    </row>
    <row r="311" customFormat="false" ht="18.75" hidden="false" customHeight="false" outlineLevel="0" collapsed="false">
      <c r="A311" s="48"/>
    </row>
    <row r="312" customFormat="false" ht="18.75" hidden="false" customHeight="false" outlineLevel="0" collapsed="false">
      <c r="A312" s="48"/>
    </row>
    <row r="313" customFormat="false" ht="18.75" hidden="false" customHeight="false" outlineLevel="0" collapsed="false">
      <c r="A313" s="48"/>
    </row>
    <row r="314" customFormat="false" ht="18.75" hidden="false" customHeight="false" outlineLevel="0" collapsed="false">
      <c r="A314" s="48"/>
    </row>
    <row r="315" customFormat="false" ht="18.75" hidden="false" customHeight="false" outlineLevel="0" collapsed="false">
      <c r="A315" s="48"/>
    </row>
    <row r="316" customFormat="false" ht="18.75" hidden="false" customHeight="false" outlineLevel="0" collapsed="false">
      <c r="A316" s="48"/>
    </row>
    <row r="317" customFormat="false" ht="18.75" hidden="false" customHeight="false" outlineLevel="0" collapsed="false">
      <c r="A317" s="48"/>
    </row>
    <row r="318" customFormat="false" ht="18.75" hidden="false" customHeight="false" outlineLevel="0" collapsed="false">
      <c r="A318" s="48"/>
    </row>
    <row r="319" customFormat="false" ht="18.75" hidden="false" customHeight="false" outlineLevel="0" collapsed="false">
      <c r="A319" s="48"/>
    </row>
    <row r="320" customFormat="false" ht="18.75" hidden="false" customHeight="false" outlineLevel="0" collapsed="false">
      <c r="A320" s="48"/>
    </row>
    <row r="321" customFormat="false" ht="18.75" hidden="false" customHeight="false" outlineLevel="0" collapsed="false">
      <c r="A321" s="48"/>
    </row>
    <row r="322" customFormat="false" ht="18.75" hidden="false" customHeight="false" outlineLevel="0" collapsed="false">
      <c r="A322" s="48"/>
    </row>
    <row r="323" customFormat="false" ht="18.75" hidden="false" customHeight="false" outlineLevel="0" collapsed="false">
      <c r="A323" s="48"/>
    </row>
    <row r="324" customFormat="false" ht="18.75" hidden="false" customHeight="false" outlineLevel="0" collapsed="false">
      <c r="A324" s="48"/>
    </row>
    <row r="325" customFormat="false" ht="18.75" hidden="false" customHeight="false" outlineLevel="0" collapsed="false">
      <c r="A325" s="48"/>
    </row>
    <row r="326" customFormat="false" ht="18.75" hidden="false" customHeight="false" outlineLevel="0" collapsed="false">
      <c r="A326" s="48"/>
    </row>
    <row r="327" customFormat="false" ht="18.75" hidden="false" customHeight="false" outlineLevel="0" collapsed="false">
      <c r="A327" s="48"/>
    </row>
  </sheetData>
  <mergeCells count="13">
    <mergeCell ref="A2:I2"/>
    <mergeCell ref="A3:I3"/>
    <mergeCell ref="C4:E4"/>
    <mergeCell ref="A6:I6"/>
    <mergeCell ref="A8:A9"/>
    <mergeCell ref="B8:B9"/>
    <mergeCell ref="C8:D8"/>
    <mergeCell ref="E8:I8"/>
    <mergeCell ref="A11:I11"/>
    <mergeCell ref="C101:D101"/>
    <mergeCell ref="F101:H101"/>
    <mergeCell ref="C102:D102"/>
    <mergeCell ref="F102:H102"/>
  </mergeCells>
  <printOptions headings="false" gridLines="false" gridLinesSet="true" horizontalCentered="false" verticalCentered="false"/>
  <pageMargins left="0.240277777777778" right="0.159722222222222" top="0.2" bottom="0.2" header="0.511805555555555" footer="0.511805555555555"/>
  <pageSetup paperSize="9" scale="5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237"/>
  <sheetViews>
    <sheetView showFormulas="false" showGridLines="true" showRowColHeaders="true" showZeros="true" rightToLeft="false" tabSelected="false" showOutlineSymbols="true" defaultGridColor="true" view="pageBreakPreview" topLeftCell="A4" colorId="64" zoomScale="63" zoomScaleNormal="100" zoomScalePageLayoutView="63" workbookViewId="0">
      <selection pane="topLeft" activeCell="J10" activeCellId="0" sqref="J10"/>
    </sheetView>
  </sheetViews>
  <sheetFormatPr defaultColWidth="9.13671875" defaultRowHeight="18.75" zeroHeight="false" outlineLevelRow="0" outlineLevelCol="0"/>
  <cols>
    <col collapsed="false" customWidth="true" hidden="false" outlineLevel="0" max="1" min="1" style="1" width="60.29"/>
    <col collapsed="false" customWidth="true" hidden="false" outlineLevel="0" max="2" min="2" style="2" width="12.57"/>
    <col collapsed="false" customWidth="true" hidden="false" outlineLevel="0" max="3" min="3" style="2" width="14.86"/>
    <col collapsed="false" customWidth="true" hidden="false" outlineLevel="0" max="4" min="4" style="2" width="16.14"/>
    <col collapsed="false" customWidth="true" hidden="false" outlineLevel="0" max="5" min="5" style="2" width="16.71"/>
    <col collapsed="false" customWidth="true" hidden="false" outlineLevel="0" max="6" min="6" style="2" width="16.14"/>
    <col collapsed="false" customWidth="true" hidden="false" outlineLevel="0" max="7" min="7" style="2" width="17.13"/>
    <col collapsed="false" customWidth="false" hidden="false" outlineLevel="0" max="1024" min="8" style="1" width="9.13"/>
  </cols>
  <sheetData>
    <row r="2" customFormat="false" ht="33.75" hidden="false" customHeight="true" outlineLevel="0" collapsed="false">
      <c r="A2" s="6" t="s">
        <v>274</v>
      </c>
      <c r="B2" s="6"/>
      <c r="C2" s="6"/>
      <c r="D2" s="6"/>
      <c r="E2" s="6"/>
      <c r="F2" s="6"/>
      <c r="G2" s="6"/>
    </row>
    <row r="3" customFormat="false" ht="28.5" hidden="false" customHeight="true" outlineLevel="0" collapsed="false">
      <c r="A3" s="6"/>
      <c r="B3" s="7"/>
      <c r="C3" s="7"/>
      <c r="D3" s="6"/>
      <c r="E3" s="6"/>
      <c r="F3" s="6"/>
      <c r="G3" s="7"/>
    </row>
    <row r="4" customFormat="false" ht="60" hidden="false" customHeight="true" outlineLevel="0" collapsed="false">
      <c r="A4" s="284" t="s">
        <v>6</v>
      </c>
      <c r="B4" s="285" t="s">
        <v>7</v>
      </c>
      <c r="C4" s="285" t="s">
        <v>275</v>
      </c>
      <c r="D4" s="285" t="s">
        <v>276</v>
      </c>
      <c r="E4" s="285" t="s">
        <v>277</v>
      </c>
      <c r="F4" s="285" t="s">
        <v>109</v>
      </c>
      <c r="G4" s="286" t="s">
        <v>278</v>
      </c>
    </row>
    <row r="5" customFormat="false" ht="23.25" hidden="false" customHeight="true" outlineLevel="0" collapsed="false">
      <c r="A5" s="287" t="n">
        <v>1</v>
      </c>
      <c r="B5" s="288" t="n">
        <v>2</v>
      </c>
      <c r="C5" s="288" t="n">
        <v>3</v>
      </c>
      <c r="D5" s="288" t="n">
        <v>4</v>
      </c>
      <c r="E5" s="288" t="n">
        <v>5</v>
      </c>
      <c r="F5" s="288" t="n">
        <v>6</v>
      </c>
      <c r="G5" s="288" t="n">
        <v>7</v>
      </c>
    </row>
    <row r="6" customFormat="false" ht="44.25" hidden="false" customHeight="true" outlineLevel="0" collapsed="false">
      <c r="A6" s="289" t="s">
        <v>279</v>
      </c>
      <c r="B6" s="288" t="n">
        <v>6000</v>
      </c>
      <c r="C6" s="288"/>
      <c r="D6" s="290" t="n">
        <f aca="false">D7+D10</f>
        <v>0</v>
      </c>
      <c r="E6" s="290" t="n">
        <f aca="false">E7+E10</f>
        <v>0</v>
      </c>
      <c r="F6" s="290" t="n">
        <f aca="false">E6-D6</f>
        <v>0</v>
      </c>
      <c r="G6" s="290" t="e">
        <f aca="false">(E6/D6)*100</f>
        <v>#DIV/0!</v>
      </c>
    </row>
    <row r="7" customFormat="false" ht="31.5" hidden="false" customHeight="true" outlineLevel="0" collapsed="false">
      <c r="A7" s="291" t="s">
        <v>280</v>
      </c>
      <c r="B7" s="292" t="n">
        <v>6010</v>
      </c>
      <c r="C7" s="292"/>
      <c r="D7" s="293"/>
      <c r="E7" s="293"/>
      <c r="F7" s="290" t="n">
        <f aca="false">E7-D7</f>
        <v>0</v>
      </c>
      <c r="G7" s="290" t="e">
        <f aca="false">(E7/D7)*100</f>
        <v>#DIV/0!</v>
      </c>
    </row>
    <row r="8" customFormat="false" ht="21.75" hidden="false" customHeight="true" outlineLevel="0" collapsed="false">
      <c r="A8" s="291"/>
      <c r="B8" s="292"/>
      <c r="C8" s="292"/>
      <c r="D8" s="293"/>
      <c r="E8" s="293"/>
      <c r="F8" s="290" t="n">
        <f aca="false">E8-D8</f>
        <v>0</v>
      </c>
      <c r="G8" s="290" t="e">
        <f aca="false">(E8/D8)*100</f>
        <v>#DIV/0!</v>
      </c>
    </row>
    <row r="9" customFormat="false" ht="23.25" hidden="false" customHeight="true" outlineLevel="0" collapsed="false">
      <c r="A9" s="294"/>
      <c r="B9" s="288"/>
      <c r="C9" s="288"/>
      <c r="D9" s="290"/>
      <c r="E9" s="290"/>
      <c r="F9" s="290" t="n">
        <f aca="false">E9-D9</f>
        <v>0</v>
      </c>
      <c r="G9" s="290" t="e">
        <f aca="false">(E9/D9)*100</f>
        <v>#DIV/0!</v>
      </c>
    </row>
    <row r="10" s="12" customFormat="true" ht="26.25" hidden="false" customHeight="true" outlineLevel="0" collapsed="false">
      <c r="A10" s="295" t="s">
        <v>281</v>
      </c>
      <c r="B10" s="296" t="n">
        <v>6020</v>
      </c>
      <c r="C10" s="296"/>
      <c r="D10" s="293"/>
      <c r="E10" s="293"/>
      <c r="F10" s="290" t="n">
        <f aca="false">E10-D10</f>
        <v>0</v>
      </c>
      <c r="G10" s="290" t="e">
        <f aca="false">(E10/D10)*100</f>
        <v>#DIV/0!</v>
      </c>
    </row>
    <row r="11" customFormat="false" ht="23.25" hidden="false" customHeight="true" outlineLevel="0" collapsed="false">
      <c r="A11" s="294"/>
      <c r="B11" s="288"/>
      <c r="C11" s="288"/>
      <c r="D11" s="290"/>
      <c r="E11" s="290"/>
      <c r="F11" s="290" t="n">
        <f aca="false">E11-D11</f>
        <v>0</v>
      </c>
      <c r="G11" s="290" t="e">
        <f aca="false">(E11/D11)*100</f>
        <v>#DIV/0!</v>
      </c>
    </row>
    <row r="12" customFormat="false" ht="24" hidden="false" customHeight="true" outlineLevel="0" collapsed="false">
      <c r="A12" s="294"/>
      <c r="B12" s="288"/>
      <c r="C12" s="288"/>
      <c r="D12" s="290"/>
      <c r="E12" s="290"/>
      <c r="F12" s="290" t="n">
        <f aca="false">E12-D12</f>
        <v>0</v>
      </c>
      <c r="G12" s="290" t="e">
        <f aca="false">(E12/D12)*100</f>
        <v>#DIV/0!</v>
      </c>
    </row>
    <row r="13" customFormat="false" ht="18.75" hidden="false" customHeight="false" outlineLevel="0" collapsed="false">
      <c r="A13" s="46"/>
      <c r="B13" s="42"/>
      <c r="C13" s="42"/>
      <c r="D13" s="178"/>
      <c r="E13" s="179"/>
      <c r="F13" s="179"/>
      <c r="G13" s="179"/>
    </row>
    <row r="14" customFormat="false" ht="26.25" hidden="false" customHeight="true" outlineLevel="0" collapsed="false">
      <c r="A14" s="113" t="s">
        <v>99</v>
      </c>
      <c r="B14" s="42"/>
      <c r="C14" s="42"/>
      <c r="D14" s="178" t="s">
        <v>100</v>
      </c>
      <c r="E14" s="297"/>
      <c r="F14" s="185" t="s">
        <v>282</v>
      </c>
      <c r="G14" s="185"/>
    </row>
    <row r="15" customFormat="false" ht="18.75" hidden="false" customHeight="false" outlineLevel="0" collapsed="false">
      <c r="A15" s="42" t="s">
        <v>102</v>
      </c>
      <c r="B15" s="43"/>
      <c r="C15" s="43"/>
      <c r="D15" s="42" t="s">
        <v>170</v>
      </c>
      <c r="E15" s="42"/>
      <c r="F15" s="42" t="s">
        <v>183</v>
      </c>
      <c r="G15" s="42"/>
    </row>
    <row r="16" customFormat="false" ht="18.75" hidden="false" customHeight="false" outlineLevel="0" collapsed="false">
      <c r="A16" s="46"/>
      <c r="B16" s="42"/>
      <c r="C16" s="42"/>
      <c r="D16" s="178"/>
      <c r="E16" s="179"/>
      <c r="F16" s="179"/>
      <c r="G16" s="179"/>
    </row>
    <row r="17" customFormat="false" ht="18.75" hidden="false" customHeight="false" outlineLevel="0" collapsed="false">
      <c r="A17" s="46"/>
      <c r="B17" s="42"/>
      <c r="C17" s="42"/>
      <c r="D17" s="178"/>
      <c r="E17" s="179"/>
      <c r="F17" s="179"/>
      <c r="G17" s="179"/>
    </row>
    <row r="18" customFormat="false" ht="18.75" hidden="false" customHeight="false" outlineLevel="0" collapsed="false">
      <c r="A18" s="46"/>
      <c r="B18" s="42"/>
      <c r="C18" s="42"/>
      <c r="D18" s="178"/>
      <c r="E18" s="179"/>
      <c r="F18" s="179"/>
      <c r="G18" s="179"/>
    </row>
    <row r="19" customFormat="false" ht="18.75" hidden="false" customHeight="false" outlineLevel="0" collapsed="false">
      <c r="A19" s="46"/>
      <c r="B19" s="42"/>
      <c r="C19" s="42"/>
      <c r="D19" s="178"/>
      <c r="E19" s="179"/>
      <c r="F19" s="179"/>
      <c r="G19" s="179"/>
    </row>
    <row r="20" customFormat="false" ht="18.75" hidden="false" customHeight="false" outlineLevel="0" collapsed="false">
      <c r="A20" s="46"/>
      <c r="B20" s="42"/>
      <c r="C20" s="42"/>
      <c r="D20" s="178"/>
      <c r="E20" s="179"/>
      <c r="F20" s="179"/>
      <c r="G20" s="179"/>
    </row>
    <row r="21" customFormat="false" ht="18.75" hidden="false" customHeight="false" outlineLevel="0" collapsed="false">
      <c r="A21" s="46"/>
      <c r="B21" s="42"/>
      <c r="C21" s="42"/>
      <c r="D21" s="178"/>
      <c r="E21" s="179"/>
      <c r="F21" s="179"/>
      <c r="G21" s="179"/>
    </row>
    <row r="22" customFormat="false" ht="18.75" hidden="false" customHeight="false" outlineLevel="0" collapsed="false">
      <c r="A22" s="46"/>
      <c r="B22" s="42"/>
      <c r="C22" s="42"/>
      <c r="D22" s="178"/>
      <c r="E22" s="179"/>
      <c r="F22" s="179"/>
      <c r="G22" s="179"/>
    </row>
    <row r="23" customFormat="false" ht="18.75" hidden="false" customHeight="false" outlineLevel="0" collapsed="false">
      <c r="A23" s="46"/>
      <c r="B23" s="42"/>
      <c r="C23" s="42"/>
      <c r="D23" s="178"/>
      <c r="E23" s="179"/>
      <c r="F23" s="179"/>
      <c r="G23" s="179"/>
    </row>
    <row r="24" customFormat="false" ht="18.75" hidden="false" customHeight="false" outlineLevel="0" collapsed="false">
      <c r="A24" s="46"/>
      <c r="B24" s="42"/>
      <c r="C24" s="42"/>
      <c r="D24" s="178"/>
      <c r="E24" s="179"/>
      <c r="F24" s="179"/>
      <c r="G24" s="179"/>
    </row>
    <row r="25" customFormat="false" ht="18.75" hidden="false" customHeight="false" outlineLevel="0" collapsed="false">
      <c r="A25" s="46"/>
      <c r="B25" s="42"/>
      <c r="C25" s="42"/>
      <c r="D25" s="178"/>
      <c r="E25" s="179"/>
      <c r="F25" s="179"/>
      <c r="G25" s="179"/>
    </row>
    <row r="26" customFormat="false" ht="18.75" hidden="false" customHeight="false" outlineLevel="0" collapsed="false">
      <c r="A26" s="46"/>
      <c r="B26" s="42"/>
      <c r="C26" s="42"/>
      <c r="D26" s="178"/>
      <c r="E26" s="179"/>
      <c r="F26" s="179"/>
      <c r="G26" s="179"/>
    </row>
    <row r="27" customFormat="false" ht="18.75" hidden="false" customHeight="false" outlineLevel="0" collapsed="false">
      <c r="A27" s="46"/>
      <c r="B27" s="42"/>
      <c r="C27" s="42"/>
      <c r="D27" s="178"/>
      <c r="E27" s="179"/>
      <c r="F27" s="179"/>
      <c r="G27" s="179"/>
    </row>
    <row r="28" customFormat="false" ht="18.75" hidden="false" customHeight="false" outlineLevel="0" collapsed="false">
      <c r="A28" s="46"/>
      <c r="B28" s="42"/>
      <c r="C28" s="42"/>
      <c r="D28" s="178"/>
      <c r="E28" s="179"/>
      <c r="F28" s="179"/>
      <c r="G28" s="179"/>
    </row>
    <row r="29" customFormat="false" ht="18.75" hidden="false" customHeight="false" outlineLevel="0" collapsed="false">
      <c r="A29" s="46"/>
      <c r="B29" s="42"/>
      <c r="C29" s="42"/>
      <c r="D29" s="178"/>
      <c r="E29" s="179"/>
      <c r="F29" s="179"/>
      <c r="G29" s="179"/>
    </row>
    <row r="30" customFormat="false" ht="18.75" hidden="false" customHeight="false" outlineLevel="0" collapsed="false">
      <c r="A30" s="46"/>
      <c r="B30" s="42"/>
      <c r="C30" s="42"/>
      <c r="D30" s="178"/>
      <c r="E30" s="179"/>
      <c r="F30" s="179"/>
      <c r="G30" s="179"/>
    </row>
    <row r="31" customFormat="false" ht="18.75" hidden="false" customHeight="false" outlineLevel="0" collapsed="false">
      <c r="A31" s="46"/>
      <c r="B31" s="42"/>
      <c r="C31" s="42"/>
      <c r="D31" s="178"/>
      <c r="E31" s="179"/>
      <c r="F31" s="179"/>
      <c r="G31" s="179"/>
    </row>
    <row r="32" customFormat="false" ht="18.75" hidden="false" customHeight="false" outlineLevel="0" collapsed="false">
      <c r="A32" s="46"/>
      <c r="B32" s="42"/>
      <c r="C32" s="42"/>
      <c r="D32" s="178"/>
      <c r="E32" s="179"/>
      <c r="F32" s="179"/>
      <c r="G32" s="179"/>
    </row>
    <row r="33" customFormat="false" ht="18.75" hidden="false" customHeight="false" outlineLevel="0" collapsed="false">
      <c r="A33" s="46"/>
      <c r="B33" s="42"/>
      <c r="C33" s="42"/>
      <c r="D33" s="178"/>
      <c r="E33" s="179"/>
      <c r="F33" s="179"/>
      <c r="G33" s="179"/>
    </row>
    <row r="34" customFormat="false" ht="18.75" hidden="false" customHeight="false" outlineLevel="0" collapsed="false">
      <c r="A34" s="46"/>
      <c r="B34" s="42"/>
      <c r="C34" s="42"/>
      <c r="D34" s="178"/>
      <c r="E34" s="179"/>
      <c r="F34" s="179"/>
      <c r="G34" s="179"/>
    </row>
    <row r="35" customFormat="false" ht="18.75" hidden="false" customHeight="false" outlineLevel="0" collapsed="false">
      <c r="A35" s="46"/>
      <c r="B35" s="42"/>
      <c r="C35" s="42"/>
      <c r="D35" s="178"/>
      <c r="E35" s="179"/>
      <c r="F35" s="179"/>
      <c r="G35" s="179"/>
    </row>
    <row r="36" customFormat="false" ht="18.75" hidden="false" customHeight="false" outlineLevel="0" collapsed="false">
      <c r="A36" s="46"/>
      <c r="B36" s="42"/>
      <c r="C36" s="42"/>
      <c r="D36" s="178"/>
      <c r="E36" s="179"/>
      <c r="F36" s="179"/>
      <c r="G36" s="179"/>
    </row>
    <row r="37" customFormat="false" ht="18.75" hidden="false" customHeight="false" outlineLevel="0" collapsed="false">
      <c r="A37" s="46"/>
      <c r="B37" s="42"/>
      <c r="C37" s="42"/>
      <c r="D37" s="178"/>
      <c r="E37" s="179"/>
      <c r="F37" s="179"/>
      <c r="G37" s="179"/>
    </row>
    <row r="38" customFormat="false" ht="18.75" hidden="false" customHeight="false" outlineLevel="0" collapsed="false">
      <c r="A38" s="46"/>
      <c r="B38" s="42"/>
      <c r="C38" s="42"/>
      <c r="D38" s="178"/>
      <c r="E38" s="179"/>
      <c r="F38" s="179"/>
      <c r="G38" s="179"/>
    </row>
    <row r="39" customFormat="false" ht="18.75" hidden="false" customHeight="false" outlineLevel="0" collapsed="false">
      <c r="A39" s="46"/>
      <c r="B39" s="42"/>
      <c r="C39" s="42"/>
      <c r="D39" s="178"/>
      <c r="E39" s="179"/>
      <c r="F39" s="179"/>
      <c r="G39" s="179"/>
    </row>
    <row r="40" customFormat="false" ht="18.75" hidden="false" customHeight="false" outlineLevel="0" collapsed="false">
      <c r="A40" s="46"/>
      <c r="B40" s="42"/>
      <c r="C40" s="42"/>
      <c r="D40" s="178"/>
      <c r="E40" s="179"/>
      <c r="F40" s="179"/>
      <c r="G40" s="179"/>
    </row>
    <row r="41" customFormat="false" ht="18.75" hidden="false" customHeight="false" outlineLevel="0" collapsed="false">
      <c r="A41" s="46"/>
      <c r="B41" s="42"/>
      <c r="C41" s="42"/>
      <c r="D41" s="178"/>
      <c r="E41" s="179"/>
      <c r="F41" s="179"/>
      <c r="G41" s="179"/>
    </row>
    <row r="42" customFormat="false" ht="18.75" hidden="false" customHeight="false" outlineLevel="0" collapsed="false">
      <c r="A42" s="46"/>
      <c r="B42" s="42"/>
      <c r="C42" s="42"/>
      <c r="D42" s="178"/>
      <c r="E42" s="179"/>
      <c r="F42" s="179"/>
      <c r="G42" s="179"/>
    </row>
    <row r="43" customFormat="false" ht="18.75" hidden="false" customHeight="false" outlineLevel="0" collapsed="false">
      <c r="A43" s="46"/>
      <c r="B43" s="42"/>
      <c r="C43" s="42"/>
      <c r="D43" s="178"/>
      <c r="E43" s="179"/>
      <c r="F43" s="179"/>
      <c r="G43" s="179"/>
    </row>
    <row r="44" customFormat="false" ht="18.75" hidden="false" customHeight="false" outlineLevel="0" collapsed="false">
      <c r="A44" s="46"/>
      <c r="B44" s="42"/>
      <c r="C44" s="42"/>
      <c r="D44" s="178"/>
      <c r="E44" s="179"/>
      <c r="F44" s="179"/>
      <c r="G44" s="179"/>
    </row>
    <row r="45" customFormat="false" ht="18.75" hidden="false" customHeight="false" outlineLevel="0" collapsed="false">
      <c r="A45" s="46"/>
      <c r="B45" s="42"/>
      <c r="C45" s="42"/>
      <c r="D45" s="178"/>
      <c r="E45" s="179"/>
      <c r="F45" s="179"/>
      <c r="G45" s="179"/>
    </row>
    <row r="46" customFormat="false" ht="18.75" hidden="false" customHeight="false" outlineLevel="0" collapsed="false">
      <c r="A46" s="46"/>
      <c r="B46" s="42"/>
      <c r="C46" s="42"/>
      <c r="D46" s="178"/>
      <c r="E46" s="179"/>
      <c r="F46" s="179"/>
      <c r="G46" s="179"/>
    </row>
    <row r="47" customFormat="false" ht="18.75" hidden="false" customHeight="false" outlineLevel="0" collapsed="false">
      <c r="A47" s="46"/>
      <c r="D47" s="181"/>
      <c r="E47" s="182"/>
      <c r="F47" s="182"/>
      <c r="G47" s="182"/>
    </row>
    <row r="48" customFormat="false" ht="18.75" hidden="false" customHeight="false" outlineLevel="0" collapsed="false">
      <c r="A48" s="47"/>
      <c r="D48" s="181"/>
      <c r="E48" s="182"/>
      <c r="F48" s="182"/>
      <c r="G48" s="182"/>
    </row>
    <row r="49" customFormat="false" ht="18.75" hidden="false" customHeight="false" outlineLevel="0" collapsed="false">
      <c r="A49" s="47"/>
      <c r="D49" s="181"/>
      <c r="E49" s="182"/>
      <c r="F49" s="182"/>
      <c r="G49" s="182"/>
    </row>
    <row r="50" customFormat="false" ht="18.75" hidden="false" customHeight="false" outlineLevel="0" collapsed="false">
      <c r="A50" s="47"/>
      <c r="D50" s="181"/>
      <c r="E50" s="182"/>
      <c r="F50" s="182"/>
      <c r="G50" s="182"/>
    </row>
    <row r="51" customFormat="false" ht="18.75" hidden="false" customHeight="false" outlineLevel="0" collapsed="false">
      <c r="A51" s="47"/>
      <c r="D51" s="181"/>
      <c r="E51" s="182"/>
      <c r="F51" s="182"/>
      <c r="G51" s="182"/>
    </row>
    <row r="52" customFormat="false" ht="18.75" hidden="false" customHeight="false" outlineLevel="0" collapsed="false">
      <c r="A52" s="47"/>
      <c r="D52" s="181"/>
      <c r="E52" s="182"/>
      <c r="F52" s="182"/>
      <c r="G52" s="182"/>
    </row>
    <row r="53" customFormat="false" ht="18.75" hidden="false" customHeight="false" outlineLevel="0" collapsed="false">
      <c r="A53" s="47"/>
      <c r="D53" s="181"/>
      <c r="E53" s="182"/>
      <c r="F53" s="182"/>
      <c r="G53" s="182"/>
    </row>
    <row r="54" customFormat="false" ht="18.75" hidden="false" customHeight="false" outlineLevel="0" collapsed="false">
      <c r="A54" s="47"/>
      <c r="D54" s="181"/>
      <c r="E54" s="182"/>
      <c r="F54" s="182"/>
      <c r="G54" s="182"/>
    </row>
    <row r="55" customFormat="false" ht="18.75" hidden="false" customHeight="false" outlineLevel="0" collapsed="false">
      <c r="A55" s="47"/>
      <c r="D55" s="181"/>
      <c r="E55" s="182"/>
      <c r="F55" s="182"/>
      <c r="G55" s="182"/>
    </row>
    <row r="56" customFormat="false" ht="18.75" hidden="false" customHeight="false" outlineLevel="0" collapsed="false">
      <c r="A56" s="47"/>
      <c r="D56" s="181"/>
      <c r="E56" s="182"/>
      <c r="F56" s="182"/>
      <c r="G56" s="182"/>
    </row>
    <row r="57" customFormat="false" ht="18.75" hidden="false" customHeight="false" outlineLevel="0" collapsed="false">
      <c r="A57" s="47"/>
      <c r="D57" s="181"/>
      <c r="E57" s="182"/>
      <c r="F57" s="182"/>
      <c r="G57" s="182"/>
    </row>
    <row r="58" customFormat="false" ht="18.75" hidden="false" customHeight="false" outlineLevel="0" collapsed="false">
      <c r="A58" s="47"/>
      <c r="D58" s="181"/>
      <c r="E58" s="182"/>
      <c r="F58" s="182"/>
      <c r="G58" s="182"/>
    </row>
    <row r="59" customFormat="false" ht="18.75" hidden="false" customHeight="false" outlineLevel="0" collapsed="false">
      <c r="A59" s="47"/>
      <c r="D59" s="181"/>
      <c r="E59" s="182"/>
      <c r="F59" s="182"/>
      <c r="G59" s="182"/>
    </row>
    <row r="60" customFormat="false" ht="18.75" hidden="false" customHeight="false" outlineLevel="0" collapsed="false">
      <c r="A60" s="47"/>
      <c r="D60" s="181"/>
      <c r="E60" s="182"/>
      <c r="F60" s="182"/>
      <c r="G60" s="182"/>
    </row>
    <row r="61" customFormat="false" ht="18.75" hidden="false" customHeight="false" outlineLevel="0" collapsed="false">
      <c r="A61" s="47"/>
      <c r="D61" s="181"/>
      <c r="E61" s="182"/>
      <c r="F61" s="182"/>
      <c r="G61" s="182"/>
    </row>
    <row r="62" customFormat="false" ht="18.75" hidden="false" customHeight="false" outlineLevel="0" collapsed="false">
      <c r="A62" s="47"/>
      <c r="D62" s="181"/>
      <c r="E62" s="182"/>
      <c r="F62" s="182"/>
      <c r="G62" s="182"/>
    </row>
    <row r="63" customFormat="false" ht="18.75" hidden="false" customHeight="false" outlineLevel="0" collapsed="false">
      <c r="A63" s="47"/>
      <c r="D63" s="181"/>
      <c r="E63" s="182"/>
      <c r="F63" s="182"/>
      <c r="G63" s="182"/>
    </row>
    <row r="64" customFormat="false" ht="18.75" hidden="false" customHeight="false" outlineLevel="0" collapsed="false">
      <c r="A64" s="47"/>
      <c r="D64" s="181"/>
      <c r="E64" s="182"/>
      <c r="F64" s="182"/>
      <c r="G64" s="182"/>
    </row>
    <row r="65" customFormat="false" ht="18.75" hidden="false" customHeight="false" outlineLevel="0" collapsed="false">
      <c r="A65" s="47"/>
      <c r="D65" s="181"/>
      <c r="E65" s="182"/>
      <c r="F65" s="182"/>
      <c r="G65" s="182"/>
    </row>
    <row r="66" customFormat="false" ht="18.75" hidden="false" customHeight="false" outlineLevel="0" collapsed="false">
      <c r="A66" s="47"/>
      <c r="D66" s="181"/>
      <c r="E66" s="182"/>
      <c r="F66" s="182"/>
      <c r="G66" s="182"/>
    </row>
    <row r="67" customFormat="false" ht="18.75" hidden="false" customHeight="false" outlineLevel="0" collapsed="false">
      <c r="A67" s="47"/>
      <c r="D67" s="181"/>
      <c r="E67" s="182"/>
      <c r="F67" s="182"/>
      <c r="G67" s="182"/>
    </row>
    <row r="68" customFormat="false" ht="18.75" hidden="false" customHeight="false" outlineLevel="0" collapsed="false">
      <c r="A68" s="47"/>
      <c r="D68" s="181"/>
      <c r="E68" s="182"/>
      <c r="F68" s="182"/>
      <c r="G68" s="182"/>
    </row>
    <row r="69" customFormat="false" ht="18.75" hidden="false" customHeight="false" outlineLevel="0" collapsed="false">
      <c r="A69" s="47"/>
      <c r="D69" s="181"/>
      <c r="E69" s="182"/>
      <c r="F69" s="182"/>
      <c r="G69" s="182"/>
    </row>
    <row r="70" customFormat="false" ht="18.75" hidden="false" customHeight="false" outlineLevel="0" collapsed="false">
      <c r="A70" s="47"/>
    </row>
    <row r="71" customFormat="false" ht="18.75" hidden="false" customHeight="false" outlineLevel="0" collapsed="false">
      <c r="A71" s="48"/>
    </row>
    <row r="72" customFormat="false" ht="18.75" hidden="false" customHeight="false" outlineLevel="0" collapsed="false">
      <c r="A72" s="48"/>
    </row>
    <row r="73" customFormat="false" ht="18.75" hidden="false" customHeight="false" outlineLevel="0" collapsed="false">
      <c r="A73" s="48"/>
    </row>
    <row r="74" customFormat="false" ht="18.75" hidden="false" customHeight="false" outlineLevel="0" collapsed="false">
      <c r="A74" s="48"/>
    </row>
    <row r="75" customFormat="false" ht="18.75" hidden="false" customHeight="false" outlineLevel="0" collapsed="false">
      <c r="A75" s="48"/>
    </row>
    <row r="76" customFormat="false" ht="18.75" hidden="false" customHeight="false" outlineLevel="0" collapsed="false">
      <c r="A76" s="48"/>
    </row>
    <row r="77" customFormat="false" ht="18.75" hidden="false" customHeight="false" outlineLevel="0" collapsed="false">
      <c r="A77" s="48"/>
    </row>
    <row r="78" customFormat="false" ht="18.75" hidden="false" customHeight="false" outlineLevel="0" collapsed="false">
      <c r="A78" s="48"/>
    </row>
    <row r="79" customFormat="false" ht="18.75" hidden="false" customHeight="false" outlineLevel="0" collapsed="false">
      <c r="A79" s="48"/>
    </row>
    <row r="80" customFormat="false" ht="18.75" hidden="false" customHeight="false" outlineLevel="0" collapsed="false">
      <c r="A80" s="48"/>
    </row>
    <row r="81" customFormat="false" ht="18.75" hidden="false" customHeight="false" outlineLevel="0" collapsed="false">
      <c r="A81" s="48"/>
    </row>
    <row r="82" customFormat="false" ht="18.75" hidden="false" customHeight="false" outlineLevel="0" collapsed="false">
      <c r="A82" s="48"/>
    </row>
    <row r="83" customFormat="false" ht="18.75" hidden="false" customHeight="false" outlineLevel="0" collapsed="false">
      <c r="A83" s="48"/>
    </row>
    <row r="84" customFormat="false" ht="18.75" hidden="false" customHeight="false" outlineLevel="0" collapsed="false">
      <c r="A84" s="48"/>
    </row>
    <row r="85" customFormat="false" ht="18.75" hidden="false" customHeight="false" outlineLevel="0" collapsed="false">
      <c r="A85" s="48"/>
    </row>
    <row r="86" customFormat="false" ht="18.75" hidden="false" customHeight="false" outlineLevel="0" collapsed="false">
      <c r="A86" s="48"/>
    </row>
    <row r="87" customFormat="false" ht="18.75" hidden="false" customHeight="false" outlineLevel="0" collapsed="false">
      <c r="A87" s="48"/>
    </row>
    <row r="88" customFormat="false" ht="18.75" hidden="false" customHeight="false" outlineLevel="0" collapsed="false">
      <c r="A88" s="48"/>
    </row>
    <row r="89" customFormat="false" ht="18.75" hidden="false" customHeight="false" outlineLevel="0" collapsed="false">
      <c r="A89" s="48"/>
    </row>
    <row r="90" customFormat="false" ht="18.75" hidden="false" customHeight="false" outlineLevel="0" collapsed="false">
      <c r="A90" s="48"/>
    </row>
    <row r="91" customFormat="false" ht="18.75" hidden="false" customHeight="false" outlineLevel="0" collapsed="false">
      <c r="A91" s="48"/>
    </row>
    <row r="92" customFormat="false" ht="18.75" hidden="false" customHeight="false" outlineLevel="0" collapsed="false">
      <c r="A92" s="48"/>
    </row>
    <row r="93" customFormat="false" ht="18.75" hidden="false" customHeight="false" outlineLevel="0" collapsed="false">
      <c r="A93" s="48"/>
    </row>
    <row r="94" customFormat="false" ht="18.75" hidden="false" customHeight="false" outlineLevel="0" collapsed="false">
      <c r="A94" s="48"/>
    </row>
    <row r="95" customFormat="false" ht="18.75" hidden="false" customHeight="false" outlineLevel="0" collapsed="false">
      <c r="A95" s="48"/>
    </row>
    <row r="96" customFormat="false" ht="18.75" hidden="false" customHeight="false" outlineLevel="0" collapsed="false">
      <c r="A96" s="48"/>
    </row>
    <row r="97" customFormat="false" ht="18.75" hidden="false" customHeight="false" outlineLevel="0" collapsed="false">
      <c r="A97" s="48"/>
    </row>
    <row r="98" customFormat="false" ht="18.75" hidden="false" customHeight="false" outlineLevel="0" collapsed="false">
      <c r="A98" s="48"/>
    </row>
    <row r="99" customFormat="false" ht="18.75" hidden="false" customHeight="false" outlineLevel="0" collapsed="false">
      <c r="A99" s="48"/>
    </row>
    <row r="100" customFormat="false" ht="18.75" hidden="false" customHeight="false" outlineLevel="0" collapsed="false">
      <c r="A100" s="48"/>
    </row>
    <row r="101" customFormat="false" ht="18.75" hidden="false" customHeight="false" outlineLevel="0" collapsed="false">
      <c r="A101" s="48"/>
    </row>
    <row r="102" customFormat="false" ht="18.75" hidden="false" customHeight="false" outlineLevel="0" collapsed="false">
      <c r="A102" s="48"/>
    </row>
    <row r="103" customFormat="false" ht="18.75" hidden="false" customHeight="false" outlineLevel="0" collapsed="false">
      <c r="A103" s="48"/>
    </row>
    <row r="104" customFormat="false" ht="18.75" hidden="false" customHeight="false" outlineLevel="0" collapsed="false">
      <c r="A104" s="48"/>
    </row>
    <row r="105" customFormat="false" ht="18.75" hidden="false" customHeight="false" outlineLevel="0" collapsed="false">
      <c r="A105" s="48"/>
    </row>
    <row r="106" customFormat="false" ht="18.75" hidden="false" customHeight="false" outlineLevel="0" collapsed="false">
      <c r="A106" s="48"/>
    </row>
    <row r="107" customFormat="false" ht="18.75" hidden="false" customHeight="false" outlineLevel="0" collapsed="false">
      <c r="A107" s="48"/>
    </row>
    <row r="108" customFormat="false" ht="18.75" hidden="false" customHeight="false" outlineLevel="0" collapsed="false">
      <c r="A108" s="48"/>
    </row>
    <row r="109" customFormat="false" ht="18.75" hidden="false" customHeight="false" outlineLevel="0" collapsed="false">
      <c r="A109" s="48"/>
    </row>
    <row r="110" customFormat="false" ht="18.75" hidden="false" customHeight="false" outlineLevel="0" collapsed="false">
      <c r="A110" s="48"/>
    </row>
    <row r="111" customFormat="false" ht="18.75" hidden="false" customHeight="false" outlineLevel="0" collapsed="false">
      <c r="A111" s="48"/>
    </row>
    <row r="112" customFormat="false" ht="18.75" hidden="false" customHeight="false" outlineLevel="0" collapsed="false">
      <c r="A112" s="48"/>
    </row>
    <row r="113" customFormat="false" ht="18.75" hidden="false" customHeight="false" outlineLevel="0" collapsed="false">
      <c r="A113" s="48"/>
    </row>
    <row r="114" customFormat="false" ht="18.75" hidden="false" customHeight="false" outlineLevel="0" collapsed="false">
      <c r="A114" s="48"/>
    </row>
    <row r="115" customFormat="false" ht="18.75" hidden="false" customHeight="false" outlineLevel="0" collapsed="false">
      <c r="A115" s="48"/>
    </row>
    <row r="116" customFormat="false" ht="18.75" hidden="false" customHeight="false" outlineLevel="0" collapsed="false">
      <c r="A116" s="48"/>
    </row>
    <row r="117" customFormat="false" ht="18.75" hidden="false" customHeight="false" outlineLevel="0" collapsed="false">
      <c r="A117" s="48"/>
    </row>
    <row r="118" customFormat="false" ht="18.75" hidden="false" customHeight="false" outlineLevel="0" collapsed="false">
      <c r="A118" s="48"/>
    </row>
    <row r="119" customFormat="false" ht="18.75" hidden="false" customHeight="false" outlineLevel="0" collapsed="false">
      <c r="A119" s="48"/>
    </row>
    <row r="120" customFormat="false" ht="18.75" hidden="false" customHeight="false" outlineLevel="0" collapsed="false">
      <c r="A120" s="48"/>
    </row>
    <row r="121" customFormat="false" ht="18.75" hidden="false" customHeight="false" outlineLevel="0" collapsed="false">
      <c r="A121" s="48"/>
    </row>
    <row r="122" customFormat="false" ht="18.75" hidden="false" customHeight="false" outlineLevel="0" collapsed="false">
      <c r="A122" s="48"/>
    </row>
    <row r="123" customFormat="false" ht="18.75" hidden="false" customHeight="false" outlineLevel="0" collapsed="false">
      <c r="A123" s="48"/>
    </row>
    <row r="124" customFormat="false" ht="18.75" hidden="false" customHeight="false" outlineLevel="0" collapsed="false">
      <c r="A124" s="48"/>
    </row>
    <row r="125" customFormat="false" ht="18.75" hidden="false" customHeight="false" outlineLevel="0" collapsed="false">
      <c r="A125" s="48"/>
    </row>
    <row r="126" customFormat="false" ht="18.75" hidden="false" customHeight="false" outlineLevel="0" collapsed="false">
      <c r="A126" s="48"/>
    </row>
    <row r="127" customFormat="false" ht="18.75" hidden="false" customHeight="false" outlineLevel="0" collapsed="false">
      <c r="A127" s="48"/>
    </row>
    <row r="128" customFormat="false" ht="18.75" hidden="false" customHeight="false" outlineLevel="0" collapsed="false">
      <c r="A128" s="48"/>
    </row>
    <row r="129" customFormat="false" ht="18.75" hidden="false" customHeight="false" outlineLevel="0" collapsed="false">
      <c r="A129" s="48"/>
    </row>
    <row r="130" customFormat="false" ht="18.75" hidden="false" customHeight="false" outlineLevel="0" collapsed="false">
      <c r="A130" s="48"/>
    </row>
    <row r="131" customFormat="false" ht="18.75" hidden="false" customHeight="false" outlineLevel="0" collapsed="false">
      <c r="A131" s="48"/>
    </row>
    <row r="132" customFormat="false" ht="18.75" hidden="false" customHeight="false" outlineLevel="0" collapsed="false">
      <c r="A132" s="48"/>
    </row>
    <row r="133" customFormat="false" ht="18.75" hidden="false" customHeight="false" outlineLevel="0" collapsed="false">
      <c r="A133" s="48"/>
    </row>
    <row r="134" customFormat="false" ht="18.75" hidden="false" customHeight="false" outlineLevel="0" collapsed="false">
      <c r="A134" s="48"/>
    </row>
    <row r="135" customFormat="false" ht="18.75" hidden="false" customHeight="false" outlineLevel="0" collapsed="false">
      <c r="A135" s="48"/>
    </row>
    <row r="136" customFormat="false" ht="18.75" hidden="false" customHeight="false" outlineLevel="0" collapsed="false">
      <c r="A136" s="48"/>
    </row>
    <row r="137" customFormat="false" ht="18.75" hidden="false" customHeight="false" outlineLevel="0" collapsed="false">
      <c r="A137" s="48"/>
    </row>
    <row r="138" customFormat="false" ht="18.75" hidden="false" customHeight="false" outlineLevel="0" collapsed="false">
      <c r="A138" s="48"/>
    </row>
    <row r="139" customFormat="false" ht="18.75" hidden="false" customHeight="false" outlineLevel="0" collapsed="false">
      <c r="A139" s="48"/>
    </row>
    <row r="140" customFormat="false" ht="18.75" hidden="false" customHeight="false" outlineLevel="0" collapsed="false">
      <c r="A140" s="48"/>
    </row>
    <row r="141" customFormat="false" ht="18.75" hidden="false" customHeight="false" outlineLevel="0" collapsed="false">
      <c r="A141" s="48"/>
    </row>
    <row r="142" customFormat="false" ht="18.75" hidden="false" customHeight="false" outlineLevel="0" collapsed="false">
      <c r="A142" s="48"/>
    </row>
    <row r="143" customFormat="false" ht="18.75" hidden="false" customHeight="false" outlineLevel="0" collapsed="false">
      <c r="A143" s="48"/>
    </row>
    <row r="144" customFormat="false" ht="18.75" hidden="false" customHeight="false" outlineLevel="0" collapsed="false">
      <c r="A144" s="48"/>
    </row>
    <row r="145" customFormat="false" ht="18.75" hidden="false" customHeight="false" outlineLevel="0" collapsed="false">
      <c r="A145" s="48"/>
    </row>
    <row r="146" customFormat="false" ht="18.75" hidden="false" customHeight="false" outlineLevel="0" collapsed="false">
      <c r="A146" s="48"/>
    </row>
    <row r="147" customFormat="false" ht="18.75" hidden="false" customHeight="false" outlineLevel="0" collapsed="false">
      <c r="A147" s="48"/>
    </row>
    <row r="148" customFormat="false" ht="18.75" hidden="false" customHeight="false" outlineLevel="0" collapsed="false">
      <c r="A148" s="48"/>
    </row>
    <row r="149" customFormat="false" ht="18.75" hidden="false" customHeight="false" outlineLevel="0" collapsed="false">
      <c r="A149" s="48"/>
    </row>
    <row r="150" customFormat="false" ht="18.75" hidden="false" customHeight="false" outlineLevel="0" collapsed="false">
      <c r="A150" s="48"/>
    </row>
    <row r="151" customFormat="false" ht="18.75" hidden="false" customHeight="false" outlineLevel="0" collapsed="false">
      <c r="A151" s="48"/>
    </row>
    <row r="152" customFormat="false" ht="18.75" hidden="false" customHeight="false" outlineLevel="0" collapsed="false">
      <c r="A152" s="48"/>
    </row>
    <row r="153" customFormat="false" ht="18.75" hidden="false" customHeight="false" outlineLevel="0" collapsed="false">
      <c r="A153" s="48"/>
    </row>
    <row r="154" customFormat="false" ht="18.75" hidden="false" customHeight="false" outlineLevel="0" collapsed="false">
      <c r="A154" s="48"/>
    </row>
    <row r="155" customFormat="false" ht="18.75" hidden="false" customHeight="false" outlineLevel="0" collapsed="false">
      <c r="A155" s="48"/>
    </row>
    <row r="156" customFormat="false" ht="18.75" hidden="false" customHeight="false" outlineLevel="0" collapsed="false">
      <c r="A156" s="48"/>
    </row>
    <row r="157" customFormat="false" ht="18.75" hidden="false" customHeight="false" outlineLevel="0" collapsed="false">
      <c r="A157" s="48"/>
    </row>
    <row r="158" customFormat="false" ht="18.75" hidden="false" customHeight="false" outlineLevel="0" collapsed="false">
      <c r="A158" s="48"/>
    </row>
    <row r="159" customFormat="false" ht="18.75" hidden="false" customHeight="false" outlineLevel="0" collapsed="false">
      <c r="A159" s="48"/>
    </row>
    <row r="160" customFormat="false" ht="18.75" hidden="false" customHeight="false" outlineLevel="0" collapsed="false">
      <c r="A160" s="48"/>
    </row>
    <row r="161" customFormat="false" ht="18.75" hidden="false" customHeight="false" outlineLevel="0" collapsed="false">
      <c r="A161" s="48"/>
    </row>
    <row r="162" customFormat="false" ht="18.75" hidden="false" customHeight="false" outlineLevel="0" collapsed="false">
      <c r="A162" s="48"/>
    </row>
    <row r="163" customFormat="false" ht="18.75" hidden="false" customHeight="false" outlineLevel="0" collapsed="false">
      <c r="A163" s="48"/>
    </row>
    <row r="164" customFormat="false" ht="18.75" hidden="false" customHeight="false" outlineLevel="0" collapsed="false">
      <c r="A164" s="48"/>
    </row>
    <row r="165" customFormat="false" ht="18.75" hidden="false" customHeight="false" outlineLevel="0" collapsed="false">
      <c r="A165" s="48"/>
    </row>
    <row r="166" customFormat="false" ht="18.75" hidden="false" customHeight="false" outlineLevel="0" collapsed="false">
      <c r="A166" s="48"/>
    </row>
    <row r="167" customFormat="false" ht="18.75" hidden="false" customHeight="false" outlineLevel="0" collapsed="false">
      <c r="A167" s="48"/>
    </row>
    <row r="168" customFormat="false" ht="18.75" hidden="false" customHeight="false" outlineLevel="0" collapsed="false">
      <c r="A168" s="48"/>
    </row>
    <row r="169" customFormat="false" ht="18.75" hidden="false" customHeight="false" outlineLevel="0" collapsed="false">
      <c r="A169" s="48"/>
    </row>
    <row r="170" customFormat="false" ht="18.75" hidden="false" customHeight="false" outlineLevel="0" collapsed="false">
      <c r="A170" s="48"/>
    </row>
    <row r="171" customFormat="false" ht="18.75" hidden="false" customHeight="false" outlineLevel="0" collapsed="false">
      <c r="A171" s="48"/>
    </row>
    <row r="172" customFormat="false" ht="18.75" hidden="false" customHeight="false" outlineLevel="0" collapsed="false">
      <c r="A172" s="48"/>
    </row>
    <row r="173" customFormat="false" ht="18.75" hidden="false" customHeight="false" outlineLevel="0" collapsed="false">
      <c r="A173" s="48"/>
    </row>
    <row r="174" customFormat="false" ht="18.75" hidden="false" customHeight="false" outlineLevel="0" collapsed="false">
      <c r="A174" s="48"/>
    </row>
    <row r="175" customFormat="false" ht="18.75" hidden="false" customHeight="false" outlineLevel="0" collapsed="false">
      <c r="A175" s="48"/>
    </row>
    <row r="176" customFormat="false" ht="18.75" hidden="false" customHeight="false" outlineLevel="0" collapsed="false">
      <c r="A176" s="48"/>
    </row>
    <row r="177" customFormat="false" ht="18.75" hidden="false" customHeight="false" outlineLevel="0" collapsed="false">
      <c r="A177" s="48"/>
    </row>
    <row r="178" customFormat="false" ht="18.75" hidden="false" customHeight="false" outlineLevel="0" collapsed="false">
      <c r="A178" s="48"/>
    </row>
    <row r="179" customFormat="false" ht="18.75" hidden="false" customHeight="false" outlineLevel="0" collapsed="false">
      <c r="A179" s="48"/>
    </row>
    <row r="180" customFormat="false" ht="18.75" hidden="false" customHeight="false" outlineLevel="0" collapsed="false">
      <c r="A180" s="48"/>
    </row>
    <row r="181" customFormat="false" ht="18.75" hidden="false" customHeight="false" outlineLevel="0" collapsed="false">
      <c r="A181" s="48"/>
    </row>
    <row r="182" customFormat="false" ht="18.75" hidden="false" customHeight="false" outlineLevel="0" collapsed="false">
      <c r="A182" s="48"/>
    </row>
    <row r="183" customFormat="false" ht="18.75" hidden="false" customHeight="false" outlineLevel="0" collapsed="false">
      <c r="A183" s="48"/>
    </row>
    <row r="184" customFormat="false" ht="18.75" hidden="false" customHeight="false" outlineLevel="0" collapsed="false">
      <c r="A184" s="48"/>
    </row>
    <row r="185" customFormat="false" ht="18.75" hidden="false" customHeight="false" outlineLevel="0" collapsed="false">
      <c r="A185" s="48"/>
    </row>
    <row r="186" customFormat="false" ht="18.75" hidden="false" customHeight="false" outlineLevel="0" collapsed="false">
      <c r="A186" s="48"/>
    </row>
    <row r="187" customFormat="false" ht="18.75" hidden="false" customHeight="false" outlineLevel="0" collapsed="false">
      <c r="A187" s="48"/>
    </row>
    <row r="188" customFormat="false" ht="18.75" hidden="false" customHeight="false" outlineLevel="0" collapsed="false">
      <c r="A188" s="48"/>
    </row>
    <row r="189" customFormat="false" ht="18.75" hidden="false" customHeight="false" outlineLevel="0" collapsed="false">
      <c r="A189" s="48"/>
    </row>
    <row r="190" customFormat="false" ht="18.75" hidden="false" customHeight="false" outlineLevel="0" collapsed="false">
      <c r="A190" s="48"/>
    </row>
    <row r="191" customFormat="false" ht="18.75" hidden="false" customHeight="false" outlineLevel="0" collapsed="false">
      <c r="A191" s="48"/>
    </row>
    <row r="192" customFormat="false" ht="18.75" hidden="false" customHeight="false" outlineLevel="0" collapsed="false">
      <c r="A192" s="48"/>
    </row>
    <row r="193" customFormat="false" ht="18.75" hidden="false" customHeight="false" outlineLevel="0" collapsed="false">
      <c r="A193" s="48"/>
    </row>
    <row r="194" customFormat="false" ht="18.75" hidden="false" customHeight="false" outlineLevel="0" collapsed="false">
      <c r="A194" s="48"/>
    </row>
    <row r="195" customFormat="false" ht="18.75" hidden="false" customHeight="false" outlineLevel="0" collapsed="false">
      <c r="A195" s="48"/>
    </row>
    <row r="196" customFormat="false" ht="18.75" hidden="false" customHeight="false" outlineLevel="0" collapsed="false">
      <c r="A196" s="48"/>
    </row>
    <row r="197" customFormat="false" ht="18.75" hidden="false" customHeight="false" outlineLevel="0" collapsed="false">
      <c r="A197" s="48"/>
    </row>
    <row r="198" customFormat="false" ht="18.75" hidden="false" customHeight="false" outlineLevel="0" collapsed="false">
      <c r="A198" s="48"/>
    </row>
    <row r="199" customFormat="false" ht="18.75" hidden="false" customHeight="false" outlineLevel="0" collapsed="false">
      <c r="A199" s="48"/>
    </row>
    <row r="200" customFormat="false" ht="18.75" hidden="false" customHeight="false" outlineLevel="0" collapsed="false">
      <c r="A200" s="48"/>
    </row>
    <row r="201" customFormat="false" ht="18.75" hidden="false" customHeight="false" outlineLevel="0" collapsed="false">
      <c r="A201" s="48"/>
    </row>
    <row r="202" customFormat="false" ht="18.75" hidden="false" customHeight="false" outlineLevel="0" collapsed="false">
      <c r="A202" s="48"/>
    </row>
    <row r="203" customFormat="false" ht="18.75" hidden="false" customHeight="false" outlineLevel="0" collapsed="false">
      <c r="A203" s="48"/>
    </row>
    <row r="204" customFormat="false" ht="18.75" hidden="false" customHeight="false" outlineLevel="0" collapsed="false">
      <c r="A204" s="48"/>
    </row>
    <row r="205" customFormat="false" ht="18.75" hidden="false" customHeight="false" outlineLevel="0" collapsed="false">
      <c r="A205" s="48"/>
    </row>
    <row r="206" customFormat="false" ht="18.75" hidden="false" customHeight="false" outlineLevel="0" collapsed="false">
      <c r="A206" s="48"/>
    </row>
    <row r="207" customFormat="false" ht="18.75" hidden="false" customHeight="false" outlineLevel="0" collapsed="false">
      <c r="A207" s="48"/>
    </row>
    <row r="208" customFormat="false" ht="18.75" hidden="false" customHeight="false" outlineLevel="0" collapsed="false">
      <c r="A208" s="48"/>
    </row>
    <row r="209" customFormat="false" ht="18.75" hidden="false" customHeight="false" outlineLevel="0" collapsed="false">
      <c r="A209" s="48"/>
    </row>
    <row r="210" customFormat="false" ht="18.75" hidden="false" customHeight="false" outlineLevel="0" collapsed="false">
      <c r="A210" s="48"/>
    </row>
    <row r="211" customFormat="false" ht="18.75" hidden="false" customHeight="false" outlineLevel="0" collapsed="false">
      <c r="A211" s="48"/>
    </row>
    <row r="212" customFormat="false" ht="18.75" hidden="false" customHeight="false" outlineLevel="0" collapsed="false">
      <c r="A212" s="48"/>
    </row>
    <row r="213" customFormat="false" ht="18.75" hidden="false" customHeight="false" outlineLevel="0" collapsed="false">
      <c r="A213" s="48"/>
    </row>
    <row r="214" customFormat="false" ht="18.75" hidden="false" customHeight="false" outlineLevel="0" collapsed="false">
      <c r="A214" s="48"/>
    </row>
    <row r="215" customFormat="false" ht="18.75" hidden="false" customHeight="false" outlineLevel="0" collapsed="false">
      <c r="A215" s="48"/>
    </row>
    <row r="216" customFormat="false" ht="18.75" hidden="false" customHeight="false" outlineLevel="0" collapsed="false">
      <c r="A216" s="48"/>
    </row>
    <row r="217" customFormat="false" ht="18.75" hidden="false" customHeight="false" outlineLevel="0" collapsed="false">
      <c r="A217" s="48"/>
    </row>
    <row r="218" customFormat="false" ht="18.75" hidden="false" customHeight="false" outlineLevel="0" collapsed="false">
      <c r="A218" s="48"/>
    </row>
    <row r="219" customFormat="false" ht="18.75" hidden="false" customHeight="false" outlineLevel="0" collapsed="false">
      <c r="A219" s="48"/>
    </row>
    <row r="220" customFormat="false" ht="18.75" hidden="false" customHeight="false" outlineLevel="0" collapsed="false">
      <c r="A220" s="48"/>
    </row>
    <row r="221" customFormat="false" ht="18.75" hidden="false" customHeight="false" outlineLevel="0" collapsed="false">
      <c r="A221" s="48"/>
    </row>
    <row r="222" customFormat="false" ht="18.75" hidden="false" customHeight="false" outlineLevel="0" collapsed="false">
      <c r="A222" s="48"/>
    </row>
    <row r="223" customFormat="false" ht="18.75" hidden="false" customHeight="false" outlineLevel="0" collapsed="false">
      <c r="A223" s="48"/>
    </row>
    <row r="224" customFormat="false" ht="18.75" hidden="false" customHeight="false" outlineLevel="0" collapsed="false">
      <c r="A224" s="48"/>
    </row>
    <row r="225" customFormat="false" ht="18.75" hidden="false" customHeight="false" outlineLevel="0" collapsed="false">
      <c r="A225" s="48"/>
    </row>
    <row r="226" customFormat="false" ht="18.75" hidden="false" customHeight="false" outlineLevel="0" collapsed="false">
      <c r="A226" s="48"/>
    </row>
    <row r="227" customFormat="false" ht="18.75" hidden="false" customHeight="false" outlineLevel="0" collapsed="false">
      <c r="A227" s="48"/>
    </row>
    <row r="228" customFormat="false" ht="18.75" hidden="false" customHeight="false" outlineLevel="0" collapsed="false">
      <c r="A228" s="48"/>
    </row>
    <row r="229" customFormat="false" ht="18.75" hidden="false" customHeight="false" outlineLevel="0" collapsed="false">
      <c r="A229" s="48"/>
    </row>
    <row r="230" customFormat="false" ht="18.75" hidden="false" customHeight="false" outlineLevel="0" collapsed="false">
      <c r="A230" s="48"/>
    </row>
    <row r="231" customFormat="false" ht="18.75" hidden="false" customHeight="false" outlineLevel="0" collapsed="false">
      <c r="A231" s="48"/>
    </row>
    <row r="232" customFormat="false" ht="18.75" hidden="false" customHeight="false" outlineLevel="0" collapsed="false">
      <c r="A232" s="48"/>
    </row>
    <row r="233" customFormat="false" ht="18.75" hidden="false" customHeight="false" outlineLevel="0" collapsed="false">
      <c r="A233" s="48"/>
    </row>
    <row r="234" customFormat="false" ht="18.75" hidden="false" customHeight="false" outlineLevel="0" collapsed="false">
      <c r="A234" s="48"/>
    </row>
    <row r="235" customFormat="false" ht="18.75" hidden="false" customHeight="false" outlineLevel="0" collapsed="false">
      <c r="A235" s="48"/>
    </row>
    <row r="236" customFormat="false" ht="18.75" hidden="false" customHeight="false" outlineLevel="0" collapsed="false">
      <c r="A236" s="48"/>
    </row>
    <row r="237" customFormat="false" ht="18.75" hidden="false" customHeight="false" outlineLevel="0" collapsed="false">
      <c r="A237" s="48"/>
    </row>
  </sheetData>
  <mergeCells count="3">
    <mergeCell ref="A2:G2"/>
    <mergeCell ref="F14:G14"/>
    <mergeCell ref="F15:G15"/>
  </mergeCells>
  <printOptions headings="false" gridLines="false" gridLinesSet="true" horizontalCentered="false" verticalCentered="false"/>
  <pageMargins left="0.236111111111111" right="0.157638888888889" top="0.196527777777778" bottom="0.196527777777778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84" zoomScalePageLayoutView="100" workbookViewId="0">
      <selection pane="topLeft" activeCell="A1" activeCellId="0" sqref="A1"/>
    </sheetView>
  </sheetViews>
  <sheetFormatPr defaultColWidth="11.64062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Roman,Звичайний"&amp;12&amp;A</oddHeader>
    <oddFooter>&amp;C&amp;"Times New Roman,Звичайний"&amp;12Сторінка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84" zoomScalePageLayoutView="100" workbookViewId="0">
      <selection pane="topLeft" activeCell="A1" activeCellId="0" sqref="A1"/>
    </sheetView>
  </sheetViews>
  <sheetFormatPr defaultColWidth="11.64062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Roman,Звичайний"&amp;12&amp;A</oddHeader>
    <oddFooter>&amp;C&amp;"Times New Roman,Звичайний"&amp;12Сторінка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84" zoomScalePageLayoutView="100" workbookViewId="0">
      <selection pane="topLeft" activeCell="A1" activeCellId="0" sqref="A1"/>
    </sheetView>
  </sheetViews>
  <sheetFormatPr defaultColWidth="11.64062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Roman,Звичайний"&amp;12&amp;A</oddHeader>
    <oddFooter>&amp;C&amp;"Times New Roman,Звичайний"&amp;12Сторінка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84" zoomScalePageLayoutView="100" workbookViewId="0">
      <selection pane="topLeft" activeCell="A1" activeCellId="0" sqref="A1"/>
    </sheetView>
  </sheetViews>
  <sheetFormatPr defaultColWidth="11.64062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Roman,Звичайний"&amp;12&amp;A</oddHeader>
    <oddFooter>&amp;C&amp;"Times New Roman,Звичайний"&amp;12Сторінка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99"/>
    <pageSetUpPr fitToPage="false"/>
  </sheetPr>
  <dimension ref="A2:G1048576"/>
  <sheetViews>
    <sheetView showFormulas="false" showGridLines="true" showRowColHeaders="true" showZeros="true" rightToLeft="false" tabSelected="false" showOutlineSymbols="true" defaultGridColor="true" view="pageBreakPreview" topLeftCell="A13" colorId="64" zoomScale="63" zoomScaleNormal="100" zoomScalePageLayoutView="63" workbookViewId="0">
      <selection pane="topLeft" activeCell="C10" activeCellId="0" sqref="C10"/>
    </sheetView>
  </sheetViews>
  <sheetFormatPr defaultColWidth="9.13671875" defaultRowHeight="18.75" zeroHeight="false" outlineLevelRow="0" outlineLevelCol="0"/>
  <cols>
    <col collapsed="false" customWidth="true" hidden="false" outlineLevel="0" max="1" min="1" style="49" width="56.14"/>
    <col collapsed="false" customWidth="true" hidden="false" outlineLevel="0" max="2" min="2" style="50" width="12.86"/>
    <col collapsed="false" customWidth="true" hidden="false" outlineLevel="0" max="3" min="3" style="50" width="15.71"/>
    <col collapsed="false" customWidth="true" hidden="false" outlineLevel="0" max="4" min="4" style="50" width="18"/>
    <col collapsed="false" customWidth="true" hidden="false" outlineLevel="0" max="5" min="5" style="50" width="16.71"/>
    <col collapsed="false" customWidth="true" hidden="false" outlineLevel="0" max="6" min="6" style="50" width="17"/>
    <col collapsed="false" customWidth="true" hidden="false" outlineLevel="0" max="7" min="7" style="50" width="16.57"/>
    <col collapsed="false" customWidth="false" hidden="false" outlineLevel="0" max="1024" min="8" style="49" width="9.13"/>
  </cols>
  <sheetData>
    <row r="2" customFormat="false" ht="18.75" hidden="false" customHeight="true" outlineLevel="0" collapsed="false">
      <c r="A2" s="51" t="s">
        <v>105</v>
      </c>
      <c r="B2" s="51"/>
      <c r="C2" s="51"/>
      <c r="D2" s="51"/>
      <c r="E2" s="51"/>
      <c r="F2" s="51"/>
      <c r="G2" s="51"/>
    </row>
    <row r="3" customFormat="false" ht="17.35" hidden="false" customHeight="false" outlineLevel="0" collapsed="false">
      <c r="A3" s="51"/>
      <c r="B3" s="52"/>
      <c r="C3" s="52"/>
      <c r="D3" s="51"/>
      <c r="E3" s="51"/>
      <c r="F3" s="51"/>
      <c r="G3" s="52"/>
    </row>
    <row r="4" customFormat="false" ht="73.5" hidden="false" customHeight="true" outlineLevel="0" collapsed="false">
      <c r="A4" s="53" t="s">
        <v>6</v>
      </c>
      <c r="B4" s="54" t="s">
        <v>7</v>
      </c>
      <c r="C4" s="54" t="s">
        <v>106</v>
      </c>
      <c r="D4" s="54" t="s">
        <v>107</v>
      </c>
      <c r="E4" s="54" t="s">
        <v>108</v>
      </c>
      <c r="F4" s="54" t="s">
        <v>109</v>
      </c>
      <c r="G4" s="55" t="s">
        <v>110</v>
      </c>
    </row>
    <row r="5" customFormat="false" ht="23.25" hidden="false" customHeight="true" outlineLevel="0" collapsed="false">
      <c r="A5" s="56" t="n">
        <v>1</v>
      </c>
      <c r="B5" s="57" t="n">
        <v>2</v>
      </c>
      <c r="C5" s="57" t="n">
        <v>3</v>
      </c>
      <c r="D5" s="57" t="n">
        <v>4</v>
      </c>
      <c r="E5" s="57" t="n">
        <v>5</v>
      </c>
      <c r="F5" s="57" t="n">
        <v>6</v>
      </c>
      <c r="G5" s="57" t="n">
        <v>7</v>
      </c>
    </row>
    <row r="6" customFormat="false" ht="63.75" hidden="false" customHeight="true" outlineLevel="0" collapsed="false">
      <c r="A6" s="58" t="s">
        <v>111</v>
      </c>
      <c r="B6" s="59" t="n">
        <v>1018</v>
      </c>
      <c r="C6" s="60" t="n">
        <f aca="false">SUM(C7:C11)</f>
        <v>91.5</v>
      </c>
      <c r="D6" s="60" t="n">
        <f aca="false">SUM(D7:D11)</f>
        <v>123</v>
      </c>
      <c r="E6" s="61" t="n">
        <f aca="false">SUM(E7:E11)</f>
        <v>75</v>
      </c>
      <c r="F6" s="61" t="n">
        <f aca="false">E6-D6</f>
        <v>-48</v>
      </c>
      <c r="G6" s="62" t="n">
        <f aca="false">(E6/D6)*100</f>
        <v>60.9756097560976</v>
      </c>
    </row>
    <row r="7" customFormat="false" ht="22.5" hidden="false" customHeight="true" outlineLevel="0" collapsed="false">
      <c r="A7" s="63" t="s">
        <v>112</v>
      </c>
      <c r="B7" s="64"/>
      <c r="C7" s="65" t="n">
        <v>67.8</v>
      </c>
      <c r="D7" s="66" t="n">
        <v>107</v>
      </c>
      <c r="E7" s="67" t="n">
        <v>45</v>
      </c>
      <c r="F7" s="61" t="n">
        <f aca="false">E7-D7</f>
        <v>-62</v>
      </c>
      <c r="G7" s="68" t="n">
        <f aca="false">(E7/D7)*100</f>
        <v>42.0560747663551</v>
      </c>
    </row>
    <row r="8" customFormat="false" ht="22.5" hidden="false" customHeight="true" outlineLevel="0" collapsed="false">
      <c r="A8" s="63" t="s">
        <v>113</v>
      </c>
      <c r="B8" s="64"/>
      <c r="C8" s="65" t="n">
        <v>1.7</v>
      </c>
      <c r="D8" s="66" t="n">
        <v>2</v>
      </c>
      <c r="E8" s="67" t="n">
        <v>2</v>
      </c>
      <c r="F8" s="61" t="n">
        <f aca="false">E8-D8</f>
        <v>0</v>
      </c>
      <c r="G8" s="68" t="n">
        <f aca="false">(E8/D8)*100</f>
        <v>100</v>
      </c>
    </row>
    <row r="9" customFormat="false" ht="22.5" hidden="false" customHeight="true" outlineLevel="0" collapsed="false">
      <c r="A9" s="63" t="s">
        <v>114</v>
      </c>
      <c r="B9" s="64"/>
      <c r="C9" s="69" t="n">
        <v>3</v>
      </c>
      <c r="D9" s="66" t="n">
        <v>3</v>
      </c>
      <c r="E9" s="67" t="n">
        <v>3</v>
      </c>
      <c r="F9" s="61" t="n">
        <f aca="false">E9-D9</f>
        <v>0</v>
      </c>
      <c r="G9" s="68" t="n">
        <f aca="false">(E9/D9)*100</f>
        <v>100</v>
      </c>
    </row>
    <row r="10" customFormat="false" ht="22.5" hidden="false" customHeight="true" outlineLevel="0" collapsed="false">
      <c r="A10" s="63" t="s">
        <v>115</v>
      </c>
      <c r="B10" s="64"/>
      <c r="C10" s="69" t="s">
        <v>116</v>
      </c>
      <c r="D10" s="66" t="n">
        <v>1</v>
      </c>
      <c r="E10" s="70" t="n">
        <v>0</v>
      </c>
      <c r="F10" s="61" t="n">
        <f aca="false">E10-D10</f>
        <v>-1</v>
      </c>
      <c r="G10" s="68" t="n">
        <f aca="false">(E10/D10)*100</f>
        <v>0</v>
      </c>
    </row>
    <row r="11" customFormat="false" ht="22.5" hidden="false" customHeight="true" outlineLevel="0" collapsed="false">
      <c r="A11" s="63" t="s">
        <v>117</v>
      </c>
      <c r="B11" s="64"/>
      <c r="C11" s="69" t="n">
        <v>19</v>
      </c>
      <c r="D11" s="66" t="n">
        <v>10</v>
      </c>
      <c r="E11" s="67" t="n">
        <v>25</v>
      </c>
      <c r="F11" s="61" t="n">
        <f aca="false">E11-D11</f>
        <v>15</v>
      </c>
      <c r="G11" s="68" t="n">
        <f aca="false">(E11/D11)*100</f>
        <v>250</v>
      </c>
    </row>
    <row r="12" customFormat="false" ht="22.5" hidden="false" customHeight="true" outlineLevel="0" collapsed="false">
      <c r="A12" s="63" t="s">
        <v>118</v>
      </c>
      <c r="B12" s="64"/>
      <c r="C12" s="69" t="n">
        <v>2.5</v>
      </c>
      <c r="D12" s="66" t="n">
        <v>0</v>
      </c>
      <c r="E12" s="67" t="n">
        <v>0</v>
      </c>
      <c r="F12" s="61" t="n">
        <f aca="false">E12-D12</f>
        <v>0</v>
      </c>
      <c r="G12" s="71" t="e">
        <f aca="false">(E12/D12)*100</f>
        <v>#DIV/0!</v>
      </c>
    </row>
    <row r="13" s="73" customFormat="true" ht="45" hidden="false" customHeight="true" outlineLevel="0" collapsed="false">
      <c r="A13" s="58" t="s">
        <v>119</v>
      </c>
      <c r="B13" s="72" t="n">
        <v>1049</v>
      </c>
      <c r="C13" s="60" t="n">
        <f aca="false">SUM(C14:C25)</f>
        <v>26</v>
      </c>
      <c r="D13" s="60" t="n">
        <f aca="false">SUM(D14:D25)</f>
        <v>30</v>
      </c>
      <c r="E13" s="61" t="n">
        <f aca="false">SUM(E14:E25)</f>
        <v>18</v>
      </c>
      <c r="F13" s="61" t="n">
        <f aca="false">E13-D13</f>
        <v>-12</v>
      </c>
      <c r="G13" s="62" t="n">
        <f aca="false">(E13/D13)*100</f>
        <v>60</v>
      </c>
    </row>
    <row r="14" s="73" customFormat="true" ht="27.75" hidden="false" customHeight="true" outlineLevel="0" collapsed="false">
      <c r="A14" s="74" t="s">
        <v>114</v>
      </c>
      <c r="B14" s="72"/>
      <c r="C14" s="75" t="n">
        <v>1.7</v>
      </c>
      <c r="D14" s="66" t="n">
        <v>2</v>
      </c>
      <c r="E14" s="67" t="n">
        <v>2</v>
      </c>
      <c r="F14" s="61" t="n">
        <f aca="false">E14-D14</f>
        <v>0</v>
      </c>
      <c r="G14" s="68" t="n">
        <f aca="false">(E14/D14)*100</f>
        <v>100</v>
      </c>
    </row>
    <row r="15" s="73" customFormat="true" ht="27.75" hidden="false" customHeight="true" outlineLevel="0" collapsed="false">
      <c r="A15" s="74" t="s">
        <v>120</v>
      </c>
      <c r="B15" s="72"/>
      <c r="C15" s="75" t="n">
        <v>4.1</v>
      </c>
      <c r="D15" s="66" t="n">
        <v>4</v>
      </c>
      <c r="E15" s="67" t="n">
        <v>4</v>
      </c>
      <c r="F15" s="61" t="n">
        <f aca="false">E15-D15</f>
        <v>0</v>
      </c>
      <c r="G15" s="68" t="n">
        <f aca="false">(E15/D15)*100</f>
        <v>100</v>
      </c>
    </row>
    <row r="16" s="73" customFormat="true" ht="27.75" hidden="false" customHeight="true" outlineLevel="0" collapsed="false">
      <c r="A16" s="74" t="s">
        <v>113</v>
      </c>
      <c r="B16" s="72"/>
      <c r="C16" s="75" t="n">
        <v>1.4</v>
      </c>
      <c r="D16" s="66" t="n">
        <v>1</v>
      </c>
      <c r="E16" s="67" t="n">
        <v>1</v>
      </c>
      <c r="F16" s="61" t="n">
        <f aca="false">E16-D16</f>
        <v>0</v>
      </c>
      <c r="G16" s="68" t="n">
        <f aca="false">(E16/D16)*100</f>
        <v>100</v>
      </c>
    </row>
    <row r="17" s="73" customFormat="true" ht="27.75" hidden="false" customHeight="true" outlineLevel="0" collapsed="false">
      <c r="A17" s="74" t="s">
        <v>121</v>
      </c>
      <c r="B17" s="72"/>
      <c r="C17" s="75" t="n">
        <v>2.8</v>
      </c>
      <c r="D17" s="66" t="n">
        <v>4</v>
      </c>
      <c r="E17" s="67" t="n">
        <v>2</v>
      </c>
      <c r="F17" s="61" t="n">
        <f aca="false">E17-D17</f>
        <v>-2</v>
      </c>
      <c r="G17" s="68" t="n">
        <f aca="false">(E17/D17)*100</f>
        <v>50</v>
      </c>
    </row>
    <row r="18" s="73" customFormat="true" ht="27.75" hidden="false" customHeight="true" outlineLevel="0" collapsed="false">
      <c r="A18" s="74" t="s">
        <v>122</v>
      </c>
      <c r="B18" s="72"/>
      <c r="C18" s="75" t="n">
        <v>3.3</v>
      </c>
      <c r="D18" s="66" t="n">
        <v>2</v>
      </c>
      <c r="E18" s="67" t="n">
        <v>2</v>
      </c>
      <c r="F18" s="61" t="n">
        <f aca="false">E18-D18</f>
        <v>0</v>
      </c>
      <c r="G18" s="68" t="n">
        <f aca="false">(E18/D18)*100</f>
        <v>100</v>
      </c>
    </row>
    <row r="19" s="73" customFormat="true" ht="27.75" hidden="false" customHeight="true" outlineLevel="0" collapsed="false">
      <c r="A19" s="74" t="s">
        <v>123</v>
      </c>
      <c r="B19" s="72"/>
      <c r="C19" s="75" t="n">
        <v>1.7</v>
      </c>
      <c r="D19" s="66" t="n">
        <v>2</v>
      </c>
      <c r="E19" s="67" t="n">
        <v>1</v>
      </c>
      <c r="F19" s="61" t="n">
        <f aca="false">E19-D19</f>
        <v>-1</v>
      </c>
      <c r="G19" s="68" t="n">
        <f aca="false">(E19/D19)*100</f>
        <v>50</v>
      </c>
    </row>
    <row r="20" s="73" customFormat="true" ht="27.75" hidden="false" customHeight="true" outlineLevel="0" collapsed="false">
      <c r="A20" s="74" t="s">
        <v>124</v>
      </c>
      <c r="B20" s="72"/>
      <c r="C20" s="75" t="n">
        <v>3.6</v>
      </c>
      <c r="D20" s="66" t="n">
        <v>5</v>
      </c>
      <c r="E20" s="67" t="n">
        <v>4</v>
      </c>
      <c r="F20" s="61" t="n">
        <f aca="false">E20-D20</f>
        <v>-1</v>
      </c>
      <c r="G20" s="68" t="n">
        <f aca="false">(E20/D20)*100</f>
        <v>80</v>
      </c>
    </row>
    <row r="21" s="73" customFormat="true" ht="27.75" hidden="false" customHeight="true" outlineLevel="0" collapsed="false">
      <c r="A21" s="74" t="s">
        <v>125</v>
      </c>
      <c r="B21" s="72"/>
      <c r="C21" s="75" t="n">
        <v>0.7</v>
      </c>
      <c r="D21" s="66" t="n">
        <v>2</v>
      </c>
      <c r="E21" s="67" t="n">
        <v>0</v>
      </c>
      <c r="F21" s="61" t="n">
        <f aca="false">E21-D21</f>
        <v>-2</v>
      </c>
      <c r="G21" s="68" t="n">
        <f aca="false">(E21/D21)*100</f>
        <v>0</v>
      </c>
    </row>
    <row r="22" s="73" customFormat="true" ht="27.75" hidden="false" customHeight="true" outlineLevel="0" collapsed="false">
      <c r="A22" s="74" t="s">
        <v>126</v>
      </c>
      <c r="B22" s="72"/>
      <c r="C22" s="75" t="n">
        <v>5.4</v>
      </c>
      <c r="D22" s="66" t="n">
        <v>3</v>
      </c>
      <c r="E22" s="67" t="n">
        <v>1</v>
      </c>
      <c r="F22" s="61" t="n">
        <f aca="false">E22-D22</f>
        <v>-2</v>
      </c>
      <c r="G22" s="68" t="n">
        <f aca="false">(E22/D22)*100</f>
        <v>33.3333333333333</v>
      </c>
    </row>
    <row r="23" s="73" customFormat="true" ht="27.75" hidden="false" customHeight="true" outlineLevel="0" collapsed="false">
      <c r="A23" s="74" t="s">
        <v>127</v>
      </c>
      <c r="B23" s="72"/>
      <c r="C23" s="76" t="n">
        <v>0</v>
      </c>
      <c r="D23" s="66" t="n">
        <v>4</v>
      </c>
      <c r="E23" s="67" t="n">
        <v>1</v>
      </c>
      <c r="F23" s="61" t="n">
        <f aca="false">E23-D23</f>
        <v>-3</v>
      </c>
      <c r="G23" s="68" t="n">
        <f aca="false">(E23/D23)*100</f>
        <v>25</v>
      </c>
    </row>
    <row r="24" s="73" customFormat="true" ht="27.75" hidden="false" customHeight="true" outlineLevel="0" collapsed="false">
      <c r="A24" s="74" t="s">
        <v>128</v>
      </c>
      <c r="B24" s="72"/>
      <c r="C24" s="75" t="n">
        <v>1.3</v>
      </c>
      <c r="D24" s="66" t="n">
        <v>1</v>
      </c>
      <c r="E24" s="67" t="n">
        <v>0</v>
      </c>
      <c r="F24" s="61" t="n">
        <f aca="false">E24-D24</f>
        <v>-1</v>
      </c>
      <c r="G24" s="68" t="n">
        <f aca="false">(E24/D24)*100</f>
        <v>0</v>
      </c>
    </row>
    <row r="25" customFormat="false" ht="17.35" hidden="false" customHeight="false" outlineLevel="0" collapsed="false">
      <c r="A25" s="77"/>
      <c r="B25" s="78"/>
      <c r="C25" s="79"/>
      <c r="D25" s="80"/>
      <c r="E25" s="80"/>
      <c r="F25" s="80"/>
      <c r="G25" s="80"/>
    </row>
    <row r="26" customFormat="false" ht="17.35" hidden="false" customHeight="false" outlineLevel="0" collapsed="false">
      <c r="A26" s="77"/>
      <c r="B26" s="78"/>
      <c r="C26" s="79"/>
      <c r="D26" s="80"/>
      <c r="E26" s="80"/>
      <c r="F26" s="80"/>
      <c r="G26" s="80"/>
    </row>
    <row r="27" customFormat="false" ht="17.35" hidden="false" customHeight="false" outlineLevel="0" collapsed="false">
      <c r="A27" s="77"/>
      <c r="B27" s="78"/>
      <c r="C27" s="79"/>
      <c r="D27" s="80"/>
      <c r="E27" s="80"/>
      <c r="F27" s="80"/>
      <c r="G27" s="80"/>
    </row>
    <row r="28" customFormat="false" ht="17.35" hidden="false" customHeight="false" outlineLevel="0" collapsed="false">
      <c r="A28" s="77"/>
      <c r="B28" s="78"/>
      <c r="C28" s="79"/>
      <c r="D28" s="80"/>
      <c r="E28" s="80"/>
      <c r="F28" s="80"/>
      <c r="G28" s="80"/>
    </row>
    <row r="29" customFormat="false" ht="17.35" hidden="false" customHeight="false" outlineLevel="0" collapsed="false">
      <c r="A29" s="77"/>
      <c r="B29" s="78"/>
      <c r="C29" s="79"/>
      <c r="D29" s="80"/>
      <c r="E29" s="80"/>
      <c r="F29" s="80"/>
      <c r="G29" s="80"/>
    </row>
    <row r="30" customFormat="false" ht="18.75" hidden="false" customHeight="false" outlineLevel="0" collapsed="false">
      <c r="A30" s="77"/>
      <c r="B30" s="78"/>
      <c r="C30" s="78"/>
      <c r="D30" s="81"/>
      <c r="E30" s="80"/>
      <c r="F30" s="80"/>
      <c r="G30" s="80"/>
    </row>
    <row r="31" customFormat="false" ht="18.75" hidden="false" customHeight="false" outlineLevel="0" collapsed="false">
      <c r="A31" s="77"/>
      <c r="B31" s="78"/>
      <c r="C31" s="78"/>
      <c r="D31" s="81"/>
      <c r="E31" s="80"/>
      <c r="F31" s="80"/>
      <c r="G31" s="80"/>
    </row>
    <row r="32" customFormat="false" ht="18.75" hidden="false" customHeight="false" outlineLevel="0" collapsed="false">
      <c r="A32" s="77"/>
      <c r="B32" s="78"/>
      <c r="C32" s="78"/>
      <c r="D32" s="81"/>
      <c r="E32" s="80"/>
      <c r="F32" s="80"/>
      <c r="G32" s="80"/>
    </row>
    <row r="33" customFormat="false" ht="18.75" hidden="false" customHeight="false" outlineLevel="0" collapsed="false">
      <c r="A33" s="77"/>
      <c r="B33" s="78"/>
      <c r="C33" s="78"/>
      <c r="D33" s="81"/>
      <c r="E33" s="80"/>
      <c r="F33" s="80"/>
      <c r="G33" s="80"/>
    </row>
    <row r="34" customFormat="false" ht="18.75" hidden="false" customHeight="false" outlineLevel="0" collapsed="false">
      <c r="A34" s="77"/>
      <c r="B34" s="78"/>
      <c r="C34" s="78"/>
      <c r="D34" s="81"/>
      <c r="E34" s="80"/>
      <c r="F34" s="80"/>
      <c r="G34" s="80"/>
    </row>
    <row r="35" customFormat="false" ht="18.75" hidden="false" customHeight="false" outlineLevel="0" collapsed="false">
      <c r="A35" s="77"/>
      <c r="B35" s="78"/>
      <c r="C35" s="78"/>
      <c r="D35" s="81"/>
      <c r="E35" s="80"/>
      <c r="F35" s="80"/>
      <c r="G35" s="80"/>
    </row>
    <row r="36" customFormat="false" ht="18.75" hidden="false" customHeight="false" outlineLevel="0" collapsed="false">
      <c r="A36" s="77"/>
      <c r="B36" s="78"/>
      <c r="C36" s="78"/>
      <c r="D36" s="81"/>
      <c r="E36" s="80"/>
      <c r="F36" s="80"/>
      <c r="G36" s="80"/>
    </row>
    <row r="37" customFormat="false" ht="18.75" hidden="false" customHeight="false" outlineLevel="0" collapsed="false">
      <c r="A37" s="77"/>
      <c r="B37" s="78"/>
      <c r="C37" s="78"/>
      <c r="D37" s="81"/>
      <c r="E37" s="80"/>
      <c r="F37" s="80"/>
      <c r="G37" s="80"/>
    </row>
    <row r="38" customFormat="false" ht="18.75" hidden="false" customHeight="false" outlineLevel="0" collapsed="false">
      <c r="A38" s="77"/>
      <c r="B38" s="78"/>
      <c r="C38" s="78"/>
      <c r="D38" s="81"/>
      <c r="E38" s="80"/>
      <c r="F38" s="80"/>
      <c r="G38" s="80"/>
    </row>
    <row r="39" customFormat="false" ht="18.75" hidden="false" customHeight="false" outlineLevel="0" collapsed="false">
      <c r="A39" s="77"/>
      <c r="B39" s="78"/>
      <c r="C39" s="78"/>
      <c r="D39" s="81"/>
      <c r="E39" s="80"/>
      <c r="F39" s="80"/>
      <c r="G39" s="80"/>
    </row>
    <row r="40" customFormat="false" ht="18.75" hidden="false" customHeight="false" outlineLevel="0" collapsed="false">
      <c r="A40" s="77"/>
      <c r="B40" s="78"/>
      <c r="C40" s="78"/>
      <c r="D40" s="81"/>
      <c r="E40" s="80"/>
      <c r="F40" s="80"/>
      <c r="G40" s="80"/>
    </row>
    <row r="41" customFormat="false" ht="18.75" hidden="false" customHeight="false" outlineLevel="0" collapsed="false">
      <c r="A41" s="77"/>
      <c r="B41" s="78"/>
      <c r="C41" s="78"/>
      <c r="D41" s="81"/>
      <c r="E41" s="80"/>
      <c r="F41" s="80"/>
      <c r="G41" s="80"/>
    </row>
    <row r="42" customFormat="false" ht="18.75" hidden="false" customHeight="false" outlineLevel="0" collapsed="false">
      <c r="A42" s="77"/>
      <c r="B42" s="78"/>
      <c r="C42" s="78"/>
      <c r="D42" s="81"/>
      <c r="E42" s="80"/>
      <c r="F42" s="80"/>
      <c r="G42" s="80"/>
    </row>
    <row r="43" customFormat="false" ht="18.75" hidden="false" customHeight="false" outlineLevel="0" collapsed="false">
      <c r="A43" s="77"/>
      <c r="B43" s="78"/>
      <c r="C43" s="78"/>
      <c r="D43" s="81"/>
      <c r="E43" s="80"/>
      <c r="F43" s="80"/>
      <c r="G43" s="80"/>
    </row>
    <row r="44" customFormat="false" ht="18.75" hidden="false" customHeight="false" outlineLevel="0" collapsed="false">
      <c r="A44" s="77"/>
      <c r="B44" s="78"/>
      <c r="C44" s="78"/>
      <c r="D44" s="81"/>
      <c r="E44" s="80"/>
      <c r="F44" s="80"/>
      <c r="G44" s="80"/>
    </row>
    <row r="45" customFormat="false" ht="18.75" hidden="false" customHeight="false" outlineLevel="0" collapsed="false">
      <c r="A45" s="77"/>
      <c r="B45" s="78"/>
      <c r="C45" s="78"/>
      <c r="D45" s="81"/>
      <c r="E45" s="80"/>
      <c r="F45" s="80"/>
      <c r="G45" s="80"/>
    </row>
    <row r="46" customFormat="false" ht="18.75" hidden="false" customHeight="false" outlineLevel="0" collapsed="false">
      <c r="A46" s="77"/>
      <c r="B46" s="78"/>
      <c r="C46" s="78"/>
      <c r="D46" s="81"/>
      <c r="E46" s="80"/>
      <c r="F46" s="80"/>
      <c r="G46" s="80"/>
    </row>
    <row r="47" customFormat="false" ht="18.75" hidden="false" customHeight="false" outlineLevel="0" collapsed="false">
      <c r="A47" s="77"/>
      <c r="B47" s="78"/>
      <c r="C47" s="78"/>
      <c r="D47" s="81"/>
      <c r="E47" s="80"/>
      <c r="F47" s="80"/>
      <c r="G47" s="80"/>
    </row>
    <row r="48" customFormat="false" ht="18.75" hidden="false" customHeight="false" outlineLevel="0" collapsed="false">
      <c r="A48" s="77"/>
      <c r="D48" s="82"/>
      <c r="E48" s="83"/>
      <c r="F48" s="83"/>
      <c r="G48" s="83"/>
    </row>
    <row r="49" customFormat="false" ht="18.75" hidden="false" customHeight="false" outlineLevel="0" collapsed="false">
      <c r="A49" s="84"/>
      <c r="D49" s="82"/>
      <c r="E49" s="83"/>
      <c r="F49" s="83"/>
      <c r="G49" s="83"/>
    </row>
    <row r="50" customFormat="false" ht="18.75" hidden="false" customHeight="false" outlineLevel="0" collapsed="false">
      <c r="A50" s="84"/>
      <c r="D50" s="82"/>
      <c r="E50" s="83"/>
      <c r="F50" s="83"/>
      <c r="G50" s="83"/>
    </row>
    <row r="51" customFormat="false" ht="18.75" hidden="false" customHeight="false" outlineLevel="0" collapsed="false">
      <c r="A51" s="84"/>
      <c r="D51" s="82"/>
      <c r="E51" s="83"/>
      <c r="F51" s="83"/>
      <c r="G51" s="83"/>
    </row>
    <row r="52" customFormat="false" ht="18.75" hidden="false" customHeight="false" outlineLevel="0" collapsed="false">
      <c r="A52" s="84"/>
      <c r="D52" s="82"/>
      <c r="E52" s="83"/>
      <c r="F52" s="83"/>
      <c r="G52" s="83"/>
    </row>
    <row r="53" customFormat="false" ht="18.75" hidden="false" customHeight="false" outlineLevel="0" collapsed="false">
      <c r="A53" s="84"/>
      <c r="D53" s="82"/>
      <c r="E53" s="83"/>
      <c r="F53" s="83"/>
      <c r="G53" s="83"/>
    </row>
    <row r="54" customFormat="false" ht="18.75" hidden="false" customHeight="false" outlineLevel="0" collapsed="false">
      <c r="A54" s="84"/>
      <c r="D54" s="82"/>
      <c r="E54" s="83"/>
      <c r="F54" s="83"/>
      <c r="G54" s="83"/>
    </row>
    <row r="55" customFormat="false" ht="18.75" hidden="false" customHeight="false" outlineLevel="0" collapsed="false">
      <c r="A55" s="84"/>
      <c r="D55" s="82"/>
      <c r="E55" s="83"/>
      <c r="F55" s="83"/>
      <c r="G55" s="83"/>
    </row>
    <row r="56" customFormat="false" ht="18.75" hidden="false" customHeight="false" outlineLevel="0" collapsed="false">
      <c r="A56" s="84"/>
      <c r="D56" s="82"/>
      <c r="E56" s="83"/>
      <c r="F56" s="83"/>
      <c r="G56" s="83"/>
    </row>
    <row r="57" customFormat="false" ht="18.75" hidden="false" customHeight="false" outlineLevel="0" collapsed="false">
      <c r="A57" s="84"/>
      <c r="D57" s="82"/>
      <c r="E57" s="83"/>
      <c r="F57" s="83"/>
      <c r="G57" s="83"/>
    </row>
    <row r="58" customFormat="false" ht="18.75" hidden="false" customHeight="false" outlineLevel="0" collapsed="false">
      <c r="A58" s="84"/>
      <c r="D58" s="82"/>
      <c r="E58" s="83"/>
      <c r="F58" s="83"/>
      <c r="G58" s="83"/>
    </row>
    <row r="59" customFormat="false" ht="18.75" hidden="false" customHeight="false" outlineLevel="0" collapsed="false">
      <c r="A59" s="84"/>
      <c r="D59" s="82"/>
      <c r="E59" s="83"/>
      <c r="F59" s="83"/>
      <c r="G59" s="83"/>
    </row>
    <row r="60" customFormat="false" ht="18.75" hidden="false" customHeight="false" outlineLevel="0" collapsed="false">
      <c r="A60" s="84"/>
      <c r="D60" s="82"/>
      <c r="E60" s="83"/>
      <c r="F60" s="83"/>
      <c r="G60" s="83"/>
    </row>
    <row r="61" customFormat="false" ht="18.75" hidden="false" customHeight="false" outlineLevel="0" collapsed="false">
      <c r="A61" s="84"/>
      <c r="D61" s="82"/>
      <c r="E61" s="83"/>
      <c r="F61" s="83"/>
      <c r="G61" s="83"/>
    </row>
    <row r="62" customFormat="false" ht="18.75" hidden="false" customHeight="false" outlineLevel="0" collapsed="false">
      <c r="A62" s="84"/>
      <c r="D62" s="82"/>
      <c r="E62" s="83"/>
      <c r="F62" s="83"/>
      <c r="G62" s="83"/>
    </row>
    <row r="63" customFormat="false" ht="18.75" hidden="false" customHeight="false" outlineLevel="0" collapsed="false">
      <c r="A63" s="84"/>
      <c r="D63" s="82"/>
      <c r="E63" s="83"/>
      <c r="F63" s="83"/>
      <c r="G63" s="83"/>
    </row>
    <row r="64" customFormat="false" ht="18.75" hidden="false" customHeight="false" outlineLevel="0" collapsed="false">
      <c r="A64" s="84"/>
      <c r="D64" s="82"/>
      <c r="E64" s="83"/>
      <c r="F64" s="83"/>
      <c r="G64" s="83"/>
    </row>
    <row r="65" customFormat="false" ht="18.75" hidden="false" customHeight="false" outlineLevel="0" collapsed="false">
      <c r="A65" s="84"/>
      <c r="D65" s="82"/>
      <c r="E65" s="83"/>
      <c r="F65" s="83"/>
      <c r="G65" s="83"/>
    </row>
    <row r="66" customFormat="false" ht="18.75" hidden="false" customHeight="false" outlineLevel="0" collapsed="false">
      <c r="A66" s="84"/>
      <c r="D66" s="82"/>
      <c r="E66" s="83"/>
      <c r="F66" s="83"/>
      <c r="G66" s="83"/>
    </row>
    <row r="67" customFormat="false" ht="18.75" hidden="false" customHeight="false" outlineLevel="0" collapsed="false">
      <c r="A67" s="84"/>
      <c r="D67" s="82"/>
      <c r="E67" s="83"/>
      <c r="F67" s="83"/>
      <c r="G67" s="83"/>
    </row>
    <row r="68" customFormat="false" ht="18.75" hidden="false" customHeight="false" outlineLevel="0" collapsed="false">
      <c r="A68" s="84"/>
      <c r="D68" s="82"/>
      <c r="E68" s="83"/>
      <c r="F68" s="83"/>
      <c r="G68" s="83"/>
    </row>
    <row r="69" customFormat="false" ht="18.75" hidden="false" customHeight="false" outlineLevel="0" collapsed="false">
      <c r="A69" s="84"/>
      <c r="D69" s="82"/>
      <c r="E69" s="83"/>
      <c r="F69" s="83"/>
      <c r="G69" s="83"/>
    </row>
    <row r="70" customFormat="false" ht="18.75" hidden="false" customHeight="false" outlineLevel="0" collapsed="false">
      <c r="A70" s="84"/>
      <c r="D70" s="82"/>
      <c r="E70" s="83"/>
      <c r="F70" s="83"/>
      <c r="G70" s="83"/>
    </row>
    <row r="71" customFormat="false" ht="18.75" hidden="false" customHeight="false" outlineLevel="0" collapsed="false">
      <c r="A71" s="84"/>
    </row>
    <row r="72" customFormat="false" ht="18.75" hidden="false" customHeight="false" outlineLevel="0" collapsed="false">
      <c r="A72" s="85"/>
    </row>
    <row r="73" customFormat="false" ht="18.75" hidden="false" customHeight="false" outlineLevel="0" collapsed="false">
      <c r="A73" s="85"/>
    </row>
    <row r="74" customFormat="false" ht="18.75" hidden="false" customHeight="false" outlineLevel="0" collapsed="false">
      <c r="A74" s="85"/>
    </row>
    <row r="75" customFormat="false" ht="18.75" hidden="false" customHeight="false" outlineLevel="0" collapsed="false">
      <c r="A75" s="85"/>
    </row>
    <row r="76" customFormat="false" ht="18.75" hidden="false" customHeight="false" outlineLevel="0" collapsed="false">
      <c r="A76" s="85"/>
    </row>
    <row r="77" customFormat="false" ht="18.75" hidden="false" customHeight="false" outlineLevel="0" collapsed="false">
      <c r="A77" s="85"/>
    </row>
    <row r="78" customFormat="false" ht="18.75" hidden="false" customHeight="false" outlineLevel="0" collapsed="false">
      <c r="A78" s="85"/>
    </row>
    <row r="79" customFormat="false" ht="18.75" hidden="false" customHeight="false" outlineLevel="0" collapsed="false">
      <c r="A79" s="85"/>
    </row>
    <row r="80" customFormat="false" ht="18.75" hidden="false" customHeight="false" outlineLevel="0" collapsed="false">
      <c r="A80" s="85"/>
    </row>
    <row r="81" customFormat="false" ht="18.75" hidden="false" customHeight="false" outlineLevel="0" collapsed="false">
      <c r="A81" s="85"/>
    </row>
    <row r="82" customFormat="false" ht="18.75" hidden="false" customHeight="false" outlineLevel="0" collapsed="false">
      <c r="A82" s="85"/>
    </row>
    <row r="83" customFormat="false" ht="18.75" hidden="false" customHeight="false" outlineLevel="0" collapsed="false">
      <c r="A83" s="85"/>
    </row>
    <row r="84" customFormat="false" ht="18.75" hidden="false" customHeight="false" outlineLevel="0" collapsed="false">
      <c r="A84" s="85"/>
    </row>
    <row r="85" customFormat="false" ht="18.75" hidden="false" customHeight="false" outlineLevel="0" collapsed="false">
      <c r="A85" s="85"/>
    </row>
    <row r="86" customFormat="false" ht="18.75" hidden="false" customHeight="false" outlineLevel="0" collapsed="false">
      <c r="A86" s="85"/>
    </row>
    <row r="87" customFormat="false" ht="18.75" hidden="false" customHeight="false" outlineLevel="0" collapsed="false">
      <c r="A87" s="85"/>
    </row>
    <row r="88" customFormat="false" ht="18.75" hidden="false" customHeight="false" outlineLevel="0" collapsed="false">
      <c r="A88" s="85"/>
    </row>
    <row r="89" customFormat="false" ht="18.75" hidden="false" customHeight="false" outlineLevel="0" collapsed="false">
      <c r="A89" s="85"/>
    </row>
    <row r="90" customFormat="false" ht="18.75" hidden="false" customHeight="false" outlineLevel="0" collapsed="false">
      <c r="A90" s="85"/>
    </row>
    <row r="91" customFormat="false" ht="18.75" hidden="false" customHeight="false" outlineLevel="0" collapsed="false">
      <c r="A91" s="85"/>
    </row>
    <row r="92" customFormat="false" ht="18.75" hidden="false" customHeight="false" outlineLevel="0" collapsed="false">
      <c r="A92" s="85"/>
    </row>
    <row r="93" customFormat="false" ht="18.75" hidden="false" customHeight="false" outlineLevel="0" collapsed="false">
      <c r="A93" s="85"/>
    </row>
    <row r="94" customFormat="false" ht="18.75" hidden="false" customHeight="false" outlineLevel="0" collapsed="false">
      <c r="A94" s="85"/>
    </row>
    <row r="95" customFormat="false" ht="18.75" hidden="false" customHeight="false" outlineLevel="0" collapsed="false">
      <c r="A95" s="85"/>
    </row>
    <row r="96" customFormat="false" ht="18.75" hidden="false" customHeight="false" outlineLevel="0" collapsed="false">
      <c r="A96" s="85"/>
    </row>
    <row r="97" customFormat="false" ht="18.75" hidden="false" customHeight="false" outlineLevel="0" collapsed="false">
      <c r="A97" s="85"/>
    </row>
    <row r="98" customFormat="false" ht="18.75" hidden="false" customHeight="false" outlineLevel="0" collapsed="false">
      <c r="A98" s="85"/>
    </row>
    <row r="99" customFormat="false" ht="18.75" hidden="false" customHeight="false" outlineLevel="0" collapsed="false">
      <c r="A99" s="85"/>
    </row>
    <row r="100" customFormat="false" ht="18.75" hidden="false" customHeight="false" outlineLevel="0" collapsed="false">
      <c r="A100" s="85"/>
    </row>
    <row r="101" customFormat="false" ht="18.75" hidden="false" customHeight="false" outlineLevel="0" collapsed="false">
      <c r="A101" s="85"/>
    </row>
    <row r="102" customFormat="false" ht="18.75" hidden="false" customHeight="false" outlineLevel="0" collapsed="false">
      <c r="A102" s="85"/>
    </row>
    <row r="103" customFormat="false" ht="18.75" hidden="false" customHeight="false" outlineLevel="0" collapsed="false">
      <c r="A103" s="85"/>
    </row>
    <row r="104" customFormat="false" ht="18.75" hidden="false" customHeight="false" outlineLevel="0" collapsed="false">
      <c r="A104" s="85"/>
    </row>
    <row r="105" customFormat="false" ht="18.75" hidden="false" customHeight="false" outlineLevel="0" collapsed="false">
      <c r="A105" s="85"/>
    </row>
    <row r="106" customFormat="false" ht="18.75" hidden="false" customHeight="false" outlineLevel="0" collapsed="false">
      <c r="A106" s="85"/>
    </row>
    <row r="107" customFormat="false" ht="18.75" hidden="false" customHeight="false" outlineLevel="0" collapsed="false">
      <c r="A107" s="85"/>
    </row>
    <row r="108" customFormat="false" ht="18.75" hidden="false" customHeight="false" outlineLevel="0" collapsed="false">
      <c r="A108" s="85"/>
    </row>
    <row r="109" customFormat="false" ht="18.75" hidden="false" customHeight="false" outlineLevel="0" collapsed="false">
      <c r="A109" s="85"/>
    </row>
    <row r="110" customFormat="false" ht="18.75" hidden="false" customHeight="false" outlineLevel="0" collapsed="false">
      <c r="A110" s="85"/>
    </row>
    <row r="111" customFormat="false" ht="18.75" hidden="false" customHeight="false" outlineLevel="0" collapsed="false">
      <c r="A111" s="85"/>
    </row>
    <row r="112" customFormat="false" ht="18.75" hidden="false" customHeight="false" outlineLevel="0" collapsed="false">
      <c r="A112" s="85"/>
    </row>
    <row r="113" customFormat="false" ht="18.75" hidden="false" customHeight="false" outlineLevel="0" collapsed="false">
      <c r="A113" s="85"/>
    </row>
    <row r="114" customFormat="false" ht="18.75" hidden="false" customHeight="false" outlineLevel="0" collapsed="false">
      <c r="A114" s="85"/>
    </row>
    <row r="115" customFormat="false" ht="18.75" hidden="false" customHeight="false" outlineLevel="0" collapsed="false">
      <c r="A115" s="85"/>
    </row>
    <row r="116" customFormat="false" ht="18.75" hidden="false" customHeight="false" outlineLevel="0" collapsed="false">
      <c r="A116" s="85"/>
    </row>
    <row r="117" customFormat="false" ht="18.75" hidden="false" customHeight="false" outlineLevel="0" collapsed="false">
      <c r="A117" s="85"/>
    </row>
    <row r="118" customFormat="false" ht="18.75" hidden="false" customHeight="false" outlineLevel="0" collapsed="false">
      <c r="A118" s="85"/>
    </row>
    <row r="119" customFormat="false" ht="18.75" hidden="false" customHeight="false" outlineLevel="0" collapsed="false">
      <c r="A119" s="85"/>
    </row>
    <row r="120" customFormat="false" ht="18.75" hidden="false" customHeight="false" outlineLevel="0" collapsed="false">
      <c r="A120" s="85"/>
    </row>
    <row r="121" customFormat="false" ht="18.75" hidden="false" customHeight="false" outlineLevel="0" collapsed="false">
      <c r="A121" s="85"/>
    </row>
    <row r="122" customFormat="false" ht="18.75" hidden="false" customHeight="false" outlineLevel="0" collapsed="false">
      <c r="A122" s="85"/>
    </row>
    <row r="123" customFormat="false" ht="18.75" hidden="false" customHeight="false" outlineLevel="0" collapsed="false">
      <c r="A123" s="85"/>
    </row>
    <row r="124" customFormat="false" ht="18.75" hidden="false" customHeight="false" outlineLevel="0" collapsed="false">
      <c r="A124" s="85"/>
    </row>
    <row r="125" customFormat="false" ht="18.75" hidden="false" customHeight="false" outlineLevel="0" collapsed="false">
      <c r="A125" s="85"/>
    </row>
    <row r="126" customFormat="false" ht="18.75" hidden="false" customHeight="false" outlineLevel="0" collapsed="false">
      <c r="A126" s="85"/>
    </row>
    <row r="127" customFormat="false" ht="18.75" hidden="false" customHeight="false" outlineLevel="0" collapsed="false">
      <c r="A127" s="85"/>
    </row>
    <row r="128" customFormat="false" ht="18.75" hidden="false" customHeight="false" outlineLevel="0" collapsed="false">
      <c r="A128" s="85"/>
    </row>
    <row r="129" customFormat="false" ht="18.75" hidden="false" customHeight="false" outlineLevel="0" collapsed="false">
      <c r="A129" s="85"/>
    </row>
    <row r="130" customFormat="false" ht="18.75" hidden="false" customHeight="false" outlineLevel="0" collapsed="false">
      <c r="A130" s="85"/>
    </row>
    <row r="131" customFormat="false" ht="18.75" hidden="false" customHeight="false" outlineLevel="0" collapsed="false">
      <c r="A131" s="85"/>
    </row>
    <row r="132" customFormat="false" ht="18.75" hidden="false" customHeight="false" outlineLevel="0" collapsed="false">
      <c r="A132" s="85"/>
    </row>
    <row r="133" customFormat="false" ht="18.75" hidden="false" customHeight="false" outlineLevel="0" collapsed="false">
      <c r="A133" s="85"/>
    </row>
    <row r="134" customFormat="false" ht="18.75" hidden="false" customHeight="false" outlineLevel="0" collapsed="false">
      <c r="A134" s="85"/>
    </row>
    <row r="135" customFormat="false" ht="18.75" hidden="false" customHeight="false" outlineLevel="0" collapsed="false">
      <c r="A135" s="85"/>
    </row>
    <row r="136" customFormat="false" ht="18.75" hidden="false" customHeight="false" outlineLevel="0" collapsed="false">
      <c r="A136" s="85"/>
    </row>
    <row r="137" customFormat="false" ht="18.75" hidden="false" customHeight="false" outlineLevel="0" collapsed="false">
      <c r="A137" s="85"/>
    </row>
    <row r="138" customFormat="false" ht="18.75" hidden="false" customHeight="false" outlineLevel="0" collapsed="false">
      <c r="A138" s="85"/>
    </row>
    <row r="139" customFormat="false" ht="18.75" hidden="false" customHeight="false" outlineLevel="0" collapsed="false">
      <c r="A139" s="85"/>
    </row>
    <row r="140" customFormat="false" ht="18.75" hidden="false" customHeight="false" outlineLevel="0" collapsed="false">
      <c r="A140" s="85"/>
    </row>
    <row r="141" customFormat="false" ht="18.75" hidden="false" customHeight="false" outlineLevel="0" collapsed="false">
      <c r="A141" s="85"/>
    </row>
    <row r="142" customFormat="false" ht="18.75" hidden="false" customHeight="false" outlineLevel="0" collapsed="false">
      <c r="A142" s="85"/>
    </row>
    <row r="143" customFormat="false" ht="18.75" hidden="false" customHeight="false" outlineLevel="0" collapsed="false">
      <c r="A143" s="85"/>
    </row>
    <row r="144" customFormat="false" ht="18.75" hidden="false" customHeight="false" outlineLevel="0" collapsed="false">
      <c r="A144" s="85"/>
    </row>
    <row r="145" customFormat="false" ht="18.75" hidden="false" customHeight="false" outlineLevel="0" collapsed="false">
      <c r="A145" s="85"/>
    </row>
    <row r="146" customFormat="false" ht="18.75" hidden="false" customHeight="false" outlineLevel="0" collapsed="false">
      <c r="A146" s="85"/>
    </row>
    <row r="147" customFormat="false" ht="18.75" hidden="false" customHeight="false" outlineLevel="0" collapsed="false">
      <c r="A147" s="85"/>
    </row>
    <row r="148" customFormat="false" ht="18.75" hidden="false" customHeight="false" outlineLevel="0" collapsed="false">
      <c r="A148" s="85"/>
    </row>
    <row r="149" customFormat="false" ht="18.75" hidden="false" customHeight="false" outlineLevel="0" collapsed="false">
      <c r="A149" s="85"/>
    </row>
    <row r="150" customFormat="false" ht="18.75" hidden="false" customHeight="false" outlineLevel="0" collapsed="false">
      <c r="A150" s="85"/>
    </row>
    <row r="151" customFormat="false" ht="18.75" hidden="false" customHeight="false" outlineLevel="0" collapsed="false">
      <c r="A151" s="85"/>
    </row>
    <row r="152" customFormat="false" ht="18.75" hidden="false" customHeight="false" outlineLevel="0" collapsed="false">
      <c r="A152" s="85"/>
    </row>
    <row r="153" customFormat="false" ht="18.75" hidden="false" customHeight="false" outlineLevel="0" collapsed="false">
      <c r="A153" s="85"/>
    </row>
    <row r="154" customFormat="false" ht="18.75" hidden="false" customHeight="false" outlineLevel="0" collapsed="false">
      <c r="A154" s="85"/>
    </row>
    <row r="155" customFormat="false" ht="18.75" hidden="false" customHeight="false" outlineLevel="0" collapsed="false">
      <c r="A155" s="85"/>
    </row>
    <row r="156" customFormat="false" ht="18.75" hidden="false" customHeight="false" outlineLevel="0" collapsed="false">
      <c r="A156" s="85"/>
    </row>
    <row r="157" customFormat="false" ht="18.75" hidden="false" customHeight="false" outlineLevel="0" collapsed="false">
      <c r="A157" s="85"/>
    </row>
    <row r="158" customFormat="false" ht="18.75" hidden="false" customHeight="false" outlineLevel="0" collapsed="false">
      <c r="A158" s="85"/>
    </row>
    <row r="159" customFormat="false" ht="18.75" hidden="false" customHeight="false" outlineLevel="0" collapsed="false">
      <c r="A159" s="85"/>
    </row>
    <row r="160" customFormat="false" ht="18.75" hidden="false" customHeight="false" outlineLevel="0" collapsed="false">
      <c r="A160" s="85"/>
    </row>
    <row r="161" customFormat="false" ht="18.75" hidden="false" customHeight="false" outlineLevel="0" collapsed="false">
      <c r="A161" s="85"/>
    </row>
    <row r="162" customFormat="false" ht="18.75" hidden="false" customHeight="false" outlineLevel="0" collapsed="false">
      <c r="A162" s="85"/>
    </row>
    <row r="163" customFormat="false" ht="18.75" hidden="false" customHeight="false" outlineLevel="0" collapsed="false">
      <c r="A163" s="85"/>
    </row>
    <row r="164" customFormat="false" ht="18.75" hidden="false" customHeight="false" outlineLevel="0" collapsed="false">
      <c r="A164" s="85"/>
    </row>
    <row r="165" customFormat="false" ht="18.75" hidden="false" customHeight="false" outlineLevel="0" collapsed="false">
      <c r="A165" s="85"/>
    </row>
    <row r="166" customFormat="false" ht="18.75" hidden="false" customHeight="false" outlineLevel="0" collapsed="false">
      <c r="A166" s="85"/>
    </row>
    <row r="167" customFormat="false" ht="18.75" hidden="false" customHeight="false" outlineLevel="0" collapsed="false">
      <c r="A167" s="85"/>
    </row>
    <row r="168" customFormat="false" ht="18.75" hidden="false" customHeight="false" outlineLevel="0" collapsed="false">
      <c r="A168" s="85"/>
    </row>
    <row r="169" customFormat="false" ht="18.75" hidden="false" customHeight="false" outlineLevel="0" collapsed="false">
      <c r="A169" s="85"/>
    </row>
    <row r="170" customFormat="false" ht="18.75" hidden="false" customHeight="false" outlineLevel="0" collapsed="false">
      <c r="A170" s="85"/>
    </row>
    <row r="171" customFormat="false" ht="18.75" hidden="false" customHeight="false" outlineLevel="0" collapsed="false">
      <c r="A171" s="85"/>
    </row>
    <row r="172" customFormat="false" ht="18.75" hidden="false" customHeight="false" outlineLevel="0" collapsed="false">
      <c r="A172" s="85"/>
    </row>
    <row r="173" customFormat="false" ht="18.75" hidden="false" customHeight="false" outlineLevel="0" collapsed="false">
      <c r="A173" s="85"/>
    </row>
    <row r="174" customFormat="false" ht="18.75" hidden="false" customHeight="false" outlineLevel="0" collapsed="false">
      <c r="A174" s="85"/>
    </row>
    <row r="175" customFormat="false" ht="18.75" hidden="false" customHeight="false" outlineLevel="0" collapsed="false">
      <c r="A175" s="85"/>
    </row>
    <row r="176" customFormat="false" ht="18.75" hidden="false" customHeight="false" outlineLevel="0" collapsed="false">
      <c r="A176" s="85"/>
    </row>
    <row r="177" customFormat="false" ht="18.75" hidden="false" customHeight="false" outlineLevel="0" collapsed="false">
      <c r="A177" s="85"/>
    </row>
    <row r="178" customFormat="false" ht="18.75" hidden="false" customHeight="false" outlineLevel="0" collapsed="false">
      <c r="A178" s="85"/>
    </row>
    <row r="179" customFormat="false" ht="18.75" hidden="false" customHeight="false" outlineLevel="0" collapsed="false">
      <c r="A179" s="85"/>
    </row>
    <row r="180" customFormat="false" ht="18.75" hidden="false" customHeight="false" outlineLevel="0" collapsed="false">
      <c r="A180" s="85"/>
    </row>
    <row r="181" customFormat="false" ht="18.75" hidden="false" customHeight="false" outlineLevel="0" collapsed="false">
      <c r="A181" s="85"/>
    </row>
    <row r="182" customFormat="false" ht="18.75" hidden="false" customHeight="false" outlineLevel="0" collapsed="false">
      <c r="A182" s="85"/>
    </row>
    <row r="183" customFormat="false" ht="18.75" hidden="false" customHeight="false" outlineLevel="0" collapsed="false">
      <c r="A183" s="85"/>
    </row>
    <row r="184" customFormat="false" ht="18.75" hidden="false" customHeight="false" outlineLevel="0" collapsed="false">
      <c r="A184" s="85"/>
    </row>
    <row r="185" customFormat="false" ht="18.75" hidden="false" customHeight="false" outlineLevel="0" collapsed="false">
      <c r="A185" s="85"/>
    </row>
    <row r="186" customFormat="false" ht="18.75" hidden="false" customHeight="false" outlineLevel="0" collapsed="false">
      <c r="A186" s="85"/>
    </row>
    <row r="187" customFormat="false" ht="18.75" hidden="false" customHeight="false" outlineLevel="0" collapsed="false">
      <c r="A187" s="85"/>
    </row>
    <row r="188" customFormat="false" ht="18.75" hidden="false" customHeight="false" outlineLevel="0" collapsed="false">
      <c r="A188" s="85"/>
    </row>
    <row r="189" customFormat="false" ht="18.75" hidden="false" customHeight="false" outlineLevel="0" collapsed="false">
      <c r="A189" s="85"/>
    </row>
    <row r="190" customFormat="false" ht="18.75" hidden="false" customHeight="false" outlineLevel="0" collapsed="false">
      <c r="A190" s="85"/>
    </row>
    <row r="191" customFormat="false" ht="18.75" hidden="false" customHeight="false" outlineLevel="0" collapsed="false">
      <c r="A191" s="85"/>
    </row>
    <row r="192" customFormat="false" ht="18.75" hidden="false" customHeight="false" outlineLevel="0" collapsed="false">
      <c r="A192" s="85"/>
    </row>
    <row r="193" customFormat="false" ht="18.75" hidden="false" customHeight="false" outlineLevel="0" collapsed="false">
      <c r="A193" s="85"/>
    </row>
    <row r="194" customFormat="false" ht="18.75" hidden="false" customHeight="false" outlineLevel="0" collapsed="false">
      <c r="A194" s="85"/>
    </row>
    <row r="195" customFormat="false" ht="18.75" hidden="false" customHeight="false" outlineLevel="0" collapsed="false">
      <c r="A195" s="85"/>
    </row>
    <row r="196" customFormat="false" ht="18.75" hidden="false" customHeight="false" outlineLevel="0" collapsed="false">
      <c r="A196" s="85"/>
    </row>
    <row r="197" customFormat="false" ht="18.75" hidden="false" customHeight="false" outlineLevel="0" collapsed="false">
      <c r="A197" s="85"/>
    </row>
    <row r="198" customFormat="false" ht="18.75" hidden="false" customHeight="false" outlineLevel="0" collapsed="false">
      <c r="A198" s="85"/>
    </row>
    <row r="199" customFormat="false" ht="18.75" hidden="false" customHeight="false" outlineLevel="0" collapsed="false">
      <c r="A199" s="85"/>
    </row>
    <row r="200" customFormat="false" ht="18.75" hidden="false" customHeight="false" outlineLevel="0" collapsed="false">
      <c r="A200" s="85"/>
    </row>
    <row r="201" customFormat="false" ht="18.75" hidden="false" customHeight="false" outlineLevel="0" collapsed="false">
      <c r="A201" s="85"/>
    </row>
    <row r="202" customFormat="false" ht="18.75" hidden="false" customHeight="false" outlineLevel="0" collapsed="false">
      <c r="A202" s="85"/>
    </row>
    <row r="203" customFormat="false" ht="18.75" hidden="false" customHeight="false" outlineLevel="0" collapsed="false">
      <c r="A203" s="85"/>
    </row>
    <row r="204" customFormat="false" ht="18.75" hidden="false" customHeight="false" outlineLevel="0" collapsed="false">
      <c r="A204" s="85"/>
    </row>
    <row r="205" customFormat="false" ht="18.75" hidden="false" customHeight="false" outlineLevel="0" collapsed="false">
      <c r="A205" s="85"/>
    </row>
    <row r="206" customFormat="false" ht="18.75" hidden="false" customHeight="false" outlineLevel="0" collapsed="false">
      <c r="A206" s="85"/>
    </row>
    <row r="207" customFormat="false" ht="18.75" hidden="false" customHeight="false" outlineLevel="0" collapsed="false">
      <c r="A207" s="85"/>
    </row>
    <row r="208" customFormat="false" ht="18.75" hidden="false" customHeight="false" outlineLevel="0" collapsed="false">
      <c r="A208" s="85"/>
    </row>
    <row r="209" customFormat="false" ht="18.75" hidden="false" customHeight="false" outlineLevel="0" collapsed="false">
      <c r="A209" s="85"/>
    </row>
    <row r="210" customFormat="false" ht="18.75" hidden="false" customHeight="false" outlineLevel="0" collapsed="false">
      <c r="A210" s="85"/>
    </row>
    <row r="211" customFormat="false" ht="18.75" hidden="false" customHeight="false" outlineLevel="0" collapsed="false">
      <c r="A211" s="85"/>
    </row>
    <row r="212" customFormat="false" ht="18.75" hidden="false" customHeight="false" outlineLevel="0" collapsed="false">
      <c r="A212" s="85"/>
    </row>
    <row r="213" customFormat="false" ht="18.75" hidden="false" customHeight="false" outlineLevel="0" collapsed="false">
      <c r="A213" s="85"/>
    </row>
    <row r="214" customFormat="false" ht="18.75" hidden="false" customHeight="false" outlineLevel="0" collapsed="false">
      <c r="A214" s="85"/>
    </row>
    <row r="215" customFormat="false" ht="18.75" hidden="false" customHeight="false" outlineLevel="0" collapsed="false">
      <c r="A215" s="85"/>
    </row>
    <row r="216" customFormat="false" ht="18.75" hidden="false" customHeight="false" outlineLevel="0" collapsed="false">
      <c r="A216" s="85"/>
    </row>
    <row r="217" customFormat="false" ht="18.75" hidden="false" customHeight="false" outlineLevel="0" collapsed="false">
      <c r="A217" s="85"/>
    </row>
    <row r="218" customFormat="false" ht="18.75" hidden="false" customHeight="false" outlineLevel="0" collapsed="false">
      <c r="A218" s="85"/>
    </row>
    <row r="219" customFormat="false" ht="18.75" hidden="false" customHeight="false" outlineLevel="0" collapsed="false">
      <c r="A219" s="85"/>
    </row>
    <row r="220" customFormat="false" ht="18.75" hidden="false" customHeight="false" outlineLevel="0" collapsed="false">
      <c r="A220" s="85"/>
    </row>
    <row r="221" customFormat="false" ht="18.75" hidden="false" customHeight="false" outlineLevel="0" collapsed="false">
      <c r="A221" s="85"/>
    </row>
    <row r="222" customFormat="false" ht="18.75" hidden="false" customHeight="false" outlineLevel="0" collapsed="false">
      <c r="A222" s="85"/>
    </row>
    <row r="223" customFormat="false" ht="18.75" hidden="false" customHeight="false" outlineLevel="0" collapsed="false">
      <c r="A223" s="85"/>
    </row>
    <row r="224" customFormat="false" ht="18.75" hidden="false" customHeight="false" outlineLevel="0" collapsed="false">
      <c r="A224" s="85"/>
    </row>
    <row r="225" customFormat="false" ht="18.75" hidden="false" customHeight="false" outlineLevel="0" collapsed="false">
      <c r="A225" s="85"/>
    </row>
    <row r="226" customFormat="false" ht="18.75" hidden="false" customHeight="false" outlineLevel="0" collapsed="false">
      <c r="A226" s="85"/>
    </row>
    <row r="227" customFormat="false" ht="18.75" hidden="false" customHeight="false" outlineLevel="0" collapsed="false">
      <c r="A227" s="85"/>
    </row>
    <row r="228" customFormat="false" ht="18.75" hidden="false" customHeight="false" outlineLevel="0" collapsed="false">
      <c r="A228" s="85"/>
    </row>
    <row r="229" customFormat="false" ht="18.75" hidden="false" customHeight="false" outlineLevel="0" collapsed="false">
      <c r="A229" s="85"/>
    </row>
    <row r="230" customFormat="false" ht="18.75" hidden="false" customHeight="false" outlineLevel="0" collapsed="false">
      <c r="A230" s="85"/>
    </row>
    <row r="231" customFormat="false" ht="18.75" hidden="false" customHeight="false" outlineLevel="0" collapsed="false">
      <c r="A231" s="85"/>
    </row>
    <row r="232" customFormat="false" ht="18.75" hidden="false" customHeight="false" outlineLevel="0" collapsed="false">
      <c r="A232" s="85"/>
    </row>
    <row r="233" customFormat="false" ht="18.75" hidden="false" customHeight="false" outlineLevel="0" collapsed="false">
      <c r="A233" s="85"/>
    </row>
    <row r="234" customFormat="false" ht="18.75" hidden="false" customHeight="false" outlineLevel="0" collapsed="false">
      <c r="A234" s="85"/>
    </row>
    <row r="235" customFormat="false" ht="18.75" hidden="false" customHeight="false" outlineLevel="0" collapsed="false">
      <c r="A235" s="85"/>
    </row>
    <row r="236" customFormat="false" ht="18.75" hidden="false" customHeight="false" outlineLevel="0" collapsed="false">
      <c r="A236" s="85"/>
    </row>
    <row r="237" customFormat="false" ht="18.75" hidden="false" customHeight="false" outlineLevel="0" collapsed="false">
      <c r="A237" s="85"/>
    </row>
    <row r="238" customFormat="false" ht="18.75" hidden="false" customHeight="false" outlineLevel="0" collapsed="false">
      <c r="A238" s="85"/>
    </row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2:G2"/>
  </mergeCells>
  <printOptions headings="false" gridLines="false" gridLinesSet="true" horizontalCentered="false" verticalCentered="false"/>
  <pageMargins left="0.236111111111111" right="0.157638888888889" top="0.196527777777778" bottom="0.196527777777778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99"/>
    <pageSetUpPr fitToPage="false"/>
  </sheetPr>
  <dimension ref="A1:J198"/>
  <sheetViews>
    <sheetView showFormulas="false" showGridLines="true" showRowColHeaders="true" showZeros="true" rightToLeft="false" tabSelected="false" showOutlineSymbols="true" defaultGridColor="true" view="pageBreakPreview" topLeftCell="A1" colorId="64" zoomScale="63" zoomScaleNormal="75" zoomScalePageLayoutView="63" workbookViewId="0">
      <pane xSplit="2" ySplit="5" topLeftCell="C36" activePane="bottomRight" state="frozen"/>
      <selection pane="topLeft" activeCell="A1" activeCellId="0" sqref="A1"/>
      <selection pane="topRight" activeCell="C1" activeCellId="0" sqref="C1"/>
      <selection pane="bottomLeft" activeCell="A36" activeCellId="0" sqref="A36"/>
      <selection pane="bottomRight" activeCell="E43" activeCellId="0" sqref="E43"/>
    </sheetView>
  </sheetViews>
  <sheetFormatPr defaultColWidth="9.13671875" defaultRowHeight="18.75" zeroHeight="false" outlineLevelRow="0" outlineLevelCol="0"/>
  <cols>
    <col collapsed="false" customWidth="true" hidden="false" outlineLevel="0" max="1" min="1" style="86" width="85"/>
    <col collapsed="false" customWidth="true" hidden="false" outlineLevel="0" max="2" min="2" style="87" width="15.29"/>
    <col collapsed="false" customWidth="true" hidden="false" outlineLevel="0" max="7" min="3" style="87" width="18.71"/>
    <col collapsed="false" customWidth="true" hidden="false" outlineLevel="0" max="8" min="8" style="87" width="15"/>
    <col collapsed="false" customWidth="true" hidden="false" outlineLevel="0" max="9" min="9" style="86" width="10"/>
    <col collapsed="false" customWidth="true" hidden="false" outlineLevel="0" max="10" min="10" style="86" width="9.59"/>
    <col collapsed="false" customWidth="false" hidden="false" outlineLevel="0" max="1024" min="11" style="86" width="9.13"/>
  </cols>
  <sheetData>
    <row r="1" customFormat="false" ht="18.75" hidden="false" customHeight="false" outlineLevel="0" collapsed="false">
      <c r="H1" s="88" t="s">
        <v>129</v>
      </c>
    </row>
    <row r="2" customFormat="false" ht="22.5" hidden="false" customHeight="false" outlineLevel="0" collapsed="false">
      <c r="A2" s="89" t="s">
        <v>130</v>
      </c>
      <c r="B2" s="89"/>
      <c r="C2" s="89"/>
      <c r="D2" s="89"/>
      <c r="E2" s="89"/>
      <c r="F2" s="89"/>
      <c r="G2" s="89"/>
      <c r="H2" s="89"/>
    </row>
    <row r="3" customFormat="false" ht="18.75" hidden="false" customHeight="false" outlineLevel="0" collapsed="false">
      <c r="A3" s="90" t="s">
        <v>131</v>
      </c>
      <c r="B3" s="90"/>
      <c r="C3" s="90"/>
      <c r="D3" s="90"/>
      <c r="E3" s="90"/>
      <c r="F3" s="90"/>
      <c r="G3" s="90"/>
      <c r="H3" s="90"/>
    </row>
    <row r="4" customFormat="false" ht="52.5" hidden="false" customHeight="true" outlineLevel="0" collapsed="false">
      <c r="A4" s="91" t="s">
        <v>6</v>
      </c>
      <c r="B4" s="92" t="s">
        <v>7</v>
      </c>
      <c r="C4" s="93" t="s">
        <v>132</v>
      </c>
      <c r="D4" s="93"/>
      <c r="E4" s="91" t="s">
        <v>9</v>
      </c>
      <c r="F4" s="91"/>
      <c r="G4" s="91"/>
      <c r="H4" s="91"/>
    </row>
    <row r="5" customFormat="false" ht="58.5" hidden="false" customHeight="true" outlineLevel="0" collapsed="false">
      <c r="A5" s="91"/>
      <c r="B5" s="92"/>
      <c r="C5" s="93" t="s">
        <v>10</v>
      </c>
      <c r="D5" s="93" t="s">
        <v>2</v>
      </c>
      <c r="E5" s="93" t="s">
        <v>11</v>
      </c>
      <c r="F5" s="93" t="s">
        <v>12</v>
      </c>
      <c r="G5" s="94" t="s">
        <v>13</v>
      </c>
      <c r="H5" s="94" t="s">
        <v>133</v>
      </c>
    </row>
    <row r="6" customFormat="false" ht="18.75" hidden="false" customHeight="false" outlineLevel="0" collapsed="false">
      <c r="A6" s="91" t="n">
        <v>1</v>
      </c>
      <c r="B6" s="92" t="n">
        <v>2</v>
      </c>
      <c r="C6" s="91" t="n">
        <v>3</v>
      </c>
      <c r="D6" s="92" t="n">
        <v>4</v>
      </c>
      <c r="E6" s="91" t="n">
        <v>5</v>
      </c>
      <c r="F6" s="92" t="n">
        <v>6</v>
      </c>
      <c r="G6" s="91" t="n">
        <v>7</v>
      </c>
      <c r="H6" s="92" t="n">
        <v>8</v>
      </c>
    </row>
    <row r="7" customFormat="false" ht="33" hidden="false" customHeight="true" outlineLevel="0" collapsed="false">
      <c r="A7" s="95" t="s">
        <v>134</v>
      </c>
      <c r="B7" s="95"/>
      <c r="C7" s="95"/>
      <c r="D7" s="95"/>
      <c r="E7" s="95"/>
      <c r="F7" s="95"/>
      <c r="G7" s="95"/>
      <c r="H7" s="95"/>
    </row>
    <row r="8" customFormat="false" ht="42.75" hidden="false" customHeight="true" outlineLevel="0" collapsed="false">
      <c r="A8" s="96" t="s">
        <v>135</v>
      </c>
      <c r="B8" s="97" t="n">
        <v>2000</v>
      </c>
      <c r="C8" s="98" t="n">
        <v>666</v>
      </c>
      <c r="D8" s="98" t="n">
        <v>333</v>
      </c>
      <c r="E8" s="98" t="n">
        <v>43</v>
      </c>
      <c r="F8" s="98" t="n">
        <v>333</v>
      </c>
      <c r="G8" s="98" t="s">
        <v>136</v>
      </c>
      <c r="H8" s="99" t="s">
        <v>136</v>
      </c>
    </row>
    <row r="9" customFormat="false" ht="37.5" hidden="false" customHeight="false" outlineLevel="0" collapsed="false">
      <c r="A9" s="100" t="s">
        <v>137</v>
      </c>
      <c r="B9" s="101" t="n">
        <v>2010</v>
      </c>
      <c r="C9" s="102" t="n">
        <f aca="false">SUM(C10:C10)</f>
        <v>0</v>
      </c>
      <c r="D9" s="102" t="n">
        <f aca="false">SUM(D10:D10)</f>
        <v>0</v>
      </c>
      <c r="E9" s="102" t="n">
        <f aca="false">SUM(E10:E10)</f>
        <v>-5</v>
      </c>
      <c r="F9" s="102" t="n">
        <f aca="false">SUM(F10:F10)</f>
        <v>0</v>
      </c>
      <c r="G9" s="102" t="n">
        <f aca="false">F9-E9</f>
        <v>5</v>
      </c>
      <c r="H9" s="103" t="n">
        <f aca="false">(F9/E9)*100</f>
        <v>-0</v>
      </c>
    </row>
    <row r="10" customFormat="false" ht="39.75" hidden="false" customHeight="true" outlineLevel="0" collapsed="false">
      <c r="A10" s="104" t="s">
        <v>138</v>
      </c>
      <c r="B10" s="101" t="n">
        <v>2011</v>
      </c>
      <c r="C10" s="102" t="n">
        <v>0</v>
      </c>
      <c r="D10" s="102" t="n">
        <v>0</v>
      </c>
      <c r="E10" s="102" t="n">
        <v>-5</v>
      </c>
      <c r="F10" s="102" t="n">
        <v>0</v>
      </c>
      <c r="G10" s="102" t="n">
        <f aca="false">F10-E10</f>
        <v>5</v>
      </c>
      <c r="H10" s="103" t="n">
        <f aca="false">(F10/E10)*100</f>
        <v>-0</v>
      </c>
    </row>
    <row r="11" customFormat="false" ht="31.5" hidden="false" customHeight="true" outlineLevel="0" collapsed="false">
      <c r="A11" s="104" t="s">
        <v>139</v>
      </c>
      <c r="B11" s="101" t="n">
        <v>2020</v>
      </c>
      <c r="C11" s="102"/>
      <c r="D11" s="102"/>
      <c r="E11" s="102"/>
      <c r="F11" s="102"/>
      <c r="G11" s="102" t="n">
        <f aca="false">F11-E11</f>
        <v>0</v>
      </c>
      <c r="H11" s="105" t="e">
        <f aca="false">(F11/E11)*100</f>
        <v>#DIV/0!</v>
      </c>
    </row>
    <row r="12" customFormat="false" ht="31.5" hidden="false" customHeight="true" outlineLevel="0" collapsed="false">
      <c r="A12" s="104" t="s">
        <v>140</v>
      </c>
      <c r="B12" s="101" t="n">
        <v>2030</v>
      </c>
      <c r="C12" s="102" t="n">
        <v>0</v>
      </c>
      <c r="D12" s="102" t="n">
        <v>0</v>
      </c>
      <c r="E12" s="102" t="n">
        <v>0</v>
      </c>
      <c r="F12" s="102" t="n">
        <v>0</v>
      </c>
      <c r="G12" s="102" t="n">
        <f aca="false">F12-E12</f>
        <v>0</v>
      </c>
      <c r="H12" s="105" t="e">
        <f aca="false">(F12/E12)*100</f>
        <v>#DIV/0!</v>
      </c>
    </row>
    <row r="13" customFormat="false" ht="31.5" hidden="false" customHeight="true" outlineLevel="0" collapsed="false">
      <c r="A13" s="104" t="s">
        <v>141</v>
      </c>
      <c r="B13" s="101" t="n">
        <v>2031</v>
      </c>
      <c r="C13" s="102" t="n">
        <v>0</v>
      </c>
      <c r="D13" s="102" t="n">
        <v>0</v>
      </c>
      <c r="E13" s="102" t="n">
        <v>0</v>
      </c>
      <c r="F13" s="102" t="n">
        <v>0</v>
      </c>
      <c r="G13" s="102" t="n">
        <f aca="false">F13-E13</f>
        <v>0</v>
      </c>
      <c r="H13" s="105" t="e">
        <f aca="false">(F13/E13)*100</f>
        <v>#DIV/0!</v>
      </c>
    </row>
    <row r="14" customFormat="false" ht="31.5" hidden="false" customHeight="true" outlineLevel="0" collapsed="false">
      <c r="A14" s="104" t="s">
        <v>142</v>
      </c>
      <c r="B14" s="101" t="n">
        <v>2040</v>
      </c>
      <c r="C14" s="102" t="n">
        <v>0</v>
      </c>
      <c r="D14" s="102" t="n">
        <v>0</v>
      </c>
      <c r="E14" s="102" t="n">
        <v>0</v>
      </c>
      <c r="F14" s="102" t="n">
        <v>0</v>
      </c>
      <c r="G14" s="102" t="n">
        <f aca="false">F14-E14</f>
        <v>0</v>
      </c>
      <c r="H14" s="105" t="e">
        <f aca="false">(F14/E14)*100</f>
        <v>#DIV/0!</v>
      </c>
    </row>
    <row r="15" customFormat="false" ht="31.5" hidden="false" customHeight="true" outlineLevel="0" collapsed="false">
      <c r="A15" s="104" t="s">
        <v>143</v>
      </c>
      <c r="B15" s="101" t="n">
        <v>2050</v>
      </c>
      <c r="C15" s="102" t="n">
        <v>0</v>
      </c>
      <c r="D15" s="102" t="n">
        <v>0</v>
      </c>
      <c r="E15" s="102" t="n">
        <v>0</v>
      </c>
      <c r="F15" s="102" t="n">
        <v>0</v>
      </c>
      <c r="G15" s="102" t="n">
        <f aca="false">F15-E15</f>
        <v>0</v>
      </c>
      <c r="H15" s="105" t="e">
        <f aca="false">(F15/E15)*100</f>
        <v>#DIV/0!</v>
      </c>
    </row>
    <row r="16" customFormat="false" ht="31.5" hidden="false" customHeight="true" outlineLevel="0" collapsed="false">
      <c r="A16" s="104" t="s">
        <v>144</v>
      </c>
      <c r="B16" s="101" t="n">
        <v>2060</v>
      </c>
      <c r="C16" s="102" t="n">
        <v>0</v>
      </c>
      <c r="D16" s="102" t="n">
        <v>0</v>
      </c>
      <c r="E16" s="102" t="n">
        <v>0</v>
      </c>
      <c r="F16" s="102" t="n">
        <v>0</v>
      </c>
      <c r="G16" s="102" t="n">
        <f aca="false">F16-E16</f>
        <v>0</v>
      </c>
      <c r="H16" s="105" t="e">
        <f aca="false">(F16/E16)*100</f>
        <v>#DIV/0!</v>
      </c>
    </row>
    <row r="17" customFormat="false" ht="45.75" hidden="false" customHeight="true" outlineLevel="0" collapsed="false">
      <c r="A17" s="96" t="s">
        <v>145</v>
      </c>
      <c r="B17" s="97" t="n">
        <v>2070</v>
      </c>
      <c r="C17" s="98" t="n">
        <f aca="false">SUM(C8,C9,C11,C12,C14,C15,C16)+'I. Фін результат'!C79</f>
        <v>433</v>
      </c>
      <c r="D17" s="98" t="n">
        <f aca="false">SUM(D8,D9,D11,D12,D14,D15,D16)+'I. Фін результат'!D79</f>
        <v>93</v>
      </c>
      <c r="E17" s="98" t="n">
        <f aca="false">SUM(E8,E9,E11,E12,E14,E15,E16)+'I. Фін результат'!E79</f>
        <v>83</v>
      </c>
      <c r="F17" s="98" t="n">
        <f aca="false">SUM(F8,F9,F11,F12,F14,F15,F16)+'I. Фін результат'!F79</f>
        <v>93</v>
      </c>
      <c r="G17" s="98" t="s">
        <v>136</v>
      </c>
      <c r="H17" s="99" t="s">
        <v>136</v>
      </c>
    </row>
    <row r="18" customFormat="false" ht="30.75" hidden="false" customHeight="true" outlineLevel="0" collapsed="false">
      <c r="A18" s="95" t="s">
        <v>146</v>
      </c>
      <c r="B18" s="95"/>
      <c r="C18" s="95"/>
      <c r="D18" s="95"/>
      <c r="E18" s="95"/>
      <c r="F18" s="95"/>
      <c r="G18" s="95"/>
      <c r="H18" s="95"/>
    </row>
    <row r="19" customFormat="false" ht="44.25" hidden="false" customHeight="true" outlineLevel="0" collapsed="false">
      <c r="A19" s="96" t="s">
        <v>147</v>
      </c>
      <c r="B19" s="97" t="n">
        <v>2110</v>
      </c>
      <c r="C19" s="98" t="n">
        <f aca="false">SUM(C20:C26)</f>
        <v>21</v>
      </c>
      <c r="D19" s="98" t="n">
        <f aca="false">SUM(D20:D26)</f>
        <v>17</v>
      </c>
      <c r="E19" s="98" t="n">
        <v>68</v>
      </c>
      <c r="F19" s="98" t="n">
        <f aca="false">SUM(F20:F26)</f>
        <v>17</v>
      </c>
      <c r="G19" s="98" t="n">
        <f aca="false">F19-E19</f>
        <v>-51</v>
      </c>
      <c r="H19" s="99" t="n">
        <f aca="false">(F19/E19)*100</f>
        <v>25</v>
      </c>
    </row>
    <row r="20" customFormat="false" ht="33" hidden="false" customHeight="true" outlineLevel="0" collapsed="false">
      <c r="A20" s="104" t="s">
        <v>148</v>
      </c>
      <c r="B20" s="101" t="n">
        <v>2111</v>
      </c>
      <c r="C20" s="102"/>
      <c r="D20" s="102"/>
      <c r="E20" s="102" t="n">
        <v>20</v>
      </c>
      <c r="F20" s="102"/>
      <c r="G20" s="102" t="n">
        <f aca="false">F20-E20</f>
        <v>-20</v>
      </c>
      <c r="H20" s="103" t="n">
        <f aca="false">(F20/E20)*100</f>
        <v>0</v>
      </c>
    </row>
    <row r="21" customFormat="false" ht="45.75" hidden="false" customHeight="true" outlineLevel="0" collapsed="false">
      <c r="A21" s="104" t="s">
        <v>149</v>
      </c>
      <c r="B21" s="101" t="n">
        <v>2112</v>
      </c>
      <c r="C21" s="102" t="n">
        <v>0</v>
      </c>
      <c r="D21" s="102" t="n">
        <v>0</v>
      </c>
      <c r="E21" s="102" t="n">
        <v>0</v>
      </c>
      <c r="F21" s="102" t="n">
        <v>0</v>
      </c>
      <c r="G21" s="102" t="n">
        <f aca="false">F21-E21</f>
        <v>0</v>
      </c>
      <c r="H21" s="105" t="e">
        <f aca="false">(F21/E21)*100</f>
        <v>#DIV/0!</v>
      </c>
    </row>
    <row r="22" customFormat="false" ht="25.5" hidden="false" customHeight="true" outlineLevel="0" collapsed="false">
      <c r="A22" s="104" t="s">
        <v>150</v>
      </c>
      <c r="B22" s="101" t="n">
        <v>2113</v>
      </c>
      <c r="C22" s="102"/>
      <c r="D22" s="102"/>
      <c r="E22" s="102"/>
      <c r="F22" s="102"/>
      <c r="G22" s="102" t="n">
        <f aca="false">F22-E22</f>
        <v>0</v>
      </c>
      <c r="H22" s="105" t="e">
        <f aca="false">(F22/E22)*100</f>
        <v>#DIV/0!</v>
      </c>
    </row>
    <row r="23" customFormat="false" ht="25.5" hidden="false" customHeight="true" outlineLevel="0" collapsed="false">
      <c r="A23" s="104" t="s">
        <v>151</v>
      </c>
      <c r="B23" s="101" t="n">
        <v>2114</v>
      </c>
      <c r="C23" s="102"/>
      <c r="D23" s="102"/>
      <c r="E23" s="102"/>
      <c r="F23" s="102"/>
      <c r="G23" s="102" t="n">
        <f aca="false">F23-E23</f>
        <v>0</v>
      </c>
      <c r="H23" s="105" t="e">
        <f aca="false">(F23/E23)*100</f>
        <v>#DIV/0!</v>
      </c>
    </row>
    <row r="24" customFormat="false" ht="25.5" hidden="false" customHeight="true" outlineLevel="0" collapsed="false">
      <c r="A24" s="104" t="s">
        <v>152</v>
      </c>
      <c r="B24" s="101" t="n">
        <v>2115</v>
      </c>
      <c r="C24" s="102"/>
      <c r="D24" s="102"/>
      <c r="E24" s="102"/>
      <c r="F24" s="102"/>
      <c r="G24" s="102" t="n">
        <f aca="false">F24-E24</f>
        <v>0</v>
      </c>
      <c r="H24" s="105" t="e">
        <f aca="false">(F24/E24)*100</f>
        <v>#DIV/0!</v>
      </c>
    </row>
    <row r="25" customFormat="false" ht="25.5" hidden="false" customHeight="true" outlineLevel="0" collapsed="false">
      <c r="A25" s="104" t="s">
        <v>153</v>
      </c>
      <c r="B25" s="101" t="n">
        <v>2116</v>
      </c>
      <c r="C25" s="102" t="n">
        <v>21</v>
      </c>
      <c r="D25" s="102" t="n">
        <v>17</v>
      </c>
      <c r="E25" s="102" t="n">
        <v>48</v>
      </c>
      <c r="F25" s="102" t="n">
        <v>17</v>
      </c>
      <c r="G25" s="102" t="n">
        <f aca="false">F25-E25</f>
        <v>-31</v>
      </c>
      <c r="H25" s="103" t="n">
        <f aca="false">(F25/E25)*100</f>
        <v>35.4166666666667</v>
      </c>
    </row>
    <row r="26" customFormat="false" ht="29.25" hidden="false" customHeight="true" outlineLevel="0" collapsed="false">
      <c r="A26" s="104" t="s">
        <v>154</v>
      </c>
      <c r="B26" s="101" t="n">
        <v>2117</v>
      </c>
      <c r="C26" s="102"/>
      <c r="D26" s="102"/>
      <c r="E26" s="102"/>
      <c r="F26" s="102"/>
      <c r="G26" s="102" t="n">
        <f aca="false">F26-E26</f>
        <v>0</v>
      </c>
      <c r="H26" s="105" t="e">
        <f aca="false">(F26/E26)*100</f>
        <v>#DIV/0!</v>
      </c>
    </row>
    <row r="27" customFormat="false" ht="44.25" hidden="false" customHeight="true" outlineLevel="0" collapsed="false">
      <c r="A27" s="96" t="s">
        <v>155</v>
      </c>
      <c r="B27" s="106" t="n">
        <v>2120</v>
      </c>
      <c r="C27" s="98" t="n">
        <f aca="false">SUM(C28:C35)</f>
        <v>229</v>
      </c>
      <c r="D27" s="98" t="n">
        <f aca="false">SUM(D28:D35)</f>
        <v>164</v>
      </c>
      <c r="E27" s="98" t="n">
        <f aca="false">SUM(E28:E35)</f>
        <v>581</v>
      </c>
      <c r="F27" s="98" t="n">
        <f aca="false">SUM(F28:F35)</f>
        <v>164</v>
      </c>
      <c r="G27" s="98" t="n">
        <f aca="false">SUM(G28:G35)</f>
        <v>0</v>
      </c>
      <c r="H27" s="99" t="n">
        <f aca="false">(F27/E27)*100</f>
        <v>28.2271944922547</v>
      </c>
    </row>
    <row r="28" customFormat="false" ht="27" hidden="false" customHeight="true" outlineLevel="0" collapsed="false">
      <c r="A28" s="100" t="s">
        <v>156</v>
      </c>
      <c r="B28" s="107" t="n">
        <v>2121</v>
      </c>
      <c r="C28" s="102"/>
      <c r="D28" s="102"/>
      <c r="E28" s="102"/>
      <c r="F28" s="102"/>
      <c r="G28" s="102"/>
      <c r="H28" s="105" t="e">
        <f aca="false">(F28/E28)*100</f>
        <v>#DIV/0!</v>
      </c>
    </row>
    <row r="29" customFormat="false" ht="25.5" hidden="false" customHeight="true" outlineLevel="0" collapsed="false">
      <c r="A29" s="104" t="s">
        <v>157</v>
      </c>
      <c r="B29" s="101" t="n">
        <v>2122</v>
      </c>
      <c r="C29" s="102" t="n">
        <v>229</v>
      </c>
      <c r="D29" s="102" t="n">
        <v>164</v>
      </c>
      <c r="E29" s="102" t="n">
        <v>576</v>
      </c>
      <c r="F29" s="102" t="n">
        <v>164</v>
      </c>
      <c r="G29" s="102"/>
      <c r="H29" s="103" t="n">
        <f aca="false">(F29/E29)*100</f>
        <v>28.4722222222222</v>
      </c>
    </row>
    <row r="30" customFormat="false" ht="25.5" hidden="false" customHeight="true" outlineLevel="0" collapsed="false">
      <c r="A30" s="104" t="s">
        <v>150</v>
      </c>
      <c r="B30" s="101" t="n">
        <v>2123</v>
      </c>
      <c r="C30" s="102"/>
      <c r="D30" s="102"/>
      <c r="E30" s="102"/>
      <c r="F30" s="102"/>
      <c r="G30" s="102"/>
      <c r="H30" s="105" t="e">
        <f aca="false">(F30/E30)*100</f>
        <v>#DIV/0!</v>
      </c>
    </row>
    <row r="31" customFormat="false" ht="25.5" hidden="false" customHeight="true" outlineLevel="0" collapsed="false">
      <c r="A31" s="104" t="s">
        <v>158</v>
      </c>
      <c r="B31" s="101" t="n">
        <v>2124</v>
      </c>
      <c r="C31" s="102"/>
      <c r="D31" s="102"/>
      <c r="E31" s="102"/>
      <c r="F31" s="102"/>
      <c r="G31" s="102"/>
      <c r="H31" s="105" t="e">
        <f aca="false">(F31/E31)*100</f>
        <v>#DIV/0!</v>
      </c>
    </row>
    <row r="32" customFormat="false" ht="25.5" hidden="false" customHeight="true" outlineLevel="0" collapsed="false">
      <c r="A32" s="104" t="s">
        <v>159</v>
      </c>
      <c r="B32" s="101" t="n">
        <v>2125</v>
      </c>
      <c r="C32" s="102"/>
      <c r="D32" s="102"/>
      <c r="E32" s="102"/>
      <c r="F32" s="102"/>
      <c r="G32" s="102"/>
      <c r="H32" s="105" t="e">
        <f aca="false">(F32/E32)*100</f>
        <v>#DIV/0!</v>
      </c>
    </row>
    <row r="33" customFormat="false" ht="59.25" hidden="false" customHeight="true" outlineLevel="0" collapsed="false">
      <c r="A33" s="104" t="s">
        <v>160</v>
      </c>
      <c r="B33" s="101" t="n">
        <v>2126</v>
      </c>
      <c r="C33" s="102"/>
      <c r="D33" s="102"/>
      <c r="E33" s="102" t="n">
        <v>5</v>
      </c>
      <c r="F33" s="102"/>
      <c r="G33" s="102"/>
      <c r="H33" s="103" t="n">
        <f aca="false">(F33/E33)*100</f>
        <v>0</v>
      </c>
    </row>
    <row r="34" customFormat="false" ht="25.5" hidden="false" customHeight="true" outlineLevel="0" collapsed="false">
      <c r="A34" s="104" t="s">
        <v>152</v>
      </c>
      <c r="B34" s="101" t="n">
        <v>2127</v>
      </c>
      <c r="C34" s="102"/>
      <c r="D34" s="102"/>
      <c r="E34" s="102"/>
      <c r="F34" s="102"/>
      <c r="G34" s="102"/>
      <c r="H34" s="105" t="e">
        <f aca="false">(F34/E34)*100</f>
        <v>#DIV/0!</v>
      </c>
    </row>
    <row r="35" customFormat="false" ht="25.5" hidden="false" customHeight="true" outlineLevel="0" collapsed="false">
      <c r="A35" s="104" t="s">
        <v>154</v>
      </c>
      <c r="B35" s="101" t="n">
        <v>2128</v>
      </c>
      <c r="C35" s="102"/>
      <c r="D35" s="102"/>
      <c r="E35" s="102"/>
      <c r="F35" s="102"/>
      <c r="G35" s="102" t="n">
        <f aca="false">F35-E35</f>
        <v>0</v>
      </c>
      <c r="H35" s="105" t="e">
        <f aca="false">(F35/E35)*100</f>
        <v>#DIV/0!</v>
      </c>
    </row>
    <row r="36" customFormat="false" ht="34.5" hidden="false" customHeight="true" outlineLevel="0" collapsed="false">
      <c r="A36" s="96" t="s">
        <v>161</v>
      </c>
      <c r="B36" s="106" t="n">
        <v>2130</v>
      </c>
      <c r="C36" s="98" t="n">
        <f aca="false">SUM(C37:C39)</f>
        <v>406</v>
      </c>
      <c r="D36" s="98" t="n">
        <f aca="false">SUM(D37:D39)</f>
        <v>454</v>
      </c>
      <c r="E36" s="98" t="n">
        <v>703</v>
      </c>
      <c r="F36" s="98" t="n">
        <f aca="false">SUM(F37:F39)</f>
        <v>454</v>
      </c>
      <c r="G36" s="98" t="n">
        <f aca="false">F36-E36</f>
        <v>-249</v>
      </c>
      <c r="H36" s="99" t="n">
        <f aca="false">(F36/E36)*100</f>
        <v>64.5803698435277</v>
      </c>
    </row>
    <row r="37" customFormat="false" ht="25.5" hidden="false" customHeight="true" outlineLevel="0" collapsed="false">
      <c r="A37" s="104" t="s">
        <v>162</v>
      </c>
      <c r="B37" s="101" t="n">
        <v>2131</v>
      </c>
      <c r="C37" s="102"/>
      <c r="D37" s="102"/>
      <c r="E37" s="102"/>
      <c r="F37" s="102"/>
      <c r="G37" s="102" t="n">
        <f aca="false">F37-E37</f>
        <v>0</v>
      </c>
      <c r="H37" s="105" t="e">
        <f aca="false">(F37/E37)*100</f>
        <v>#DIV/0!</v>
      </c>
    </row>
    <row r="38" customFormat="false" ht="25.5" hidden="false" customHeight="true" outlineLevel="0" collapsed="false">
      <c r="A38" s="104" t="s">
        <v>163</v>
      </c>
      <c r="B38" s="101" t="n">
        <v>2132</v>
      </c>
      <c r="C38" s="102" t="n">
        <v>406</v>
      </c>
      <c r="D38" s="102" t="n">
        <v>454</v>
      </c>
      <c r="E38" s="102" t="n">
        <v>703</v>
      </c>
      <c r="F38" s="102" t="n">
        <v>454</v>
      </c>
      <c r="G38" s="102" t="n">
        <f aca="false">F38-E38</f>
        <v>-249</v>
      </c>
      <c r="H38" s="103" t="n">
        <f aca="false">(F38/E38)*100</f>
        <v>64.5803698435277</v>
      </c>
    </row>
    <row r="39" customFormat="false" ht="25.5" hidden="false" customHeight="true" outlineLevel="0" collapsed="false">
      <c r="A39" s="104" t="s">
        <v>164</v>
      </c>
      <c r="B39" s="101" t="n">
        <v>2133</v>
      </c>
      <c r="C39" s="102"/>
      <c r="D39" s="102"/>
      <c r="E39" s="102"/>
      <c r="F39" s="102"/>
      <c r="G39" s="102"/>
      <c r="H39" s="105" t="e">
        <f aca="false">(F39/E39)*100</f>
        <v>#DIV/0!</v>
      </c>
    </row>
    <row r="40" customFormat="false" ht="34.5" hidden="false" customHeight="true" outlineLevel="0" collapsed="false">
      <c r="A40" s="96" t="s">
        <v>165</v>
      </c>
      <c r="B40" s="106" t="n">
        <v>2140</v>
      </c>
      <c r="C40" s="98" t="n">
        <f aca="false">SUM(C41:C42)</f>
        <v>0</v>
      </c>
      <c r="D40" s="98" t="n">
        <f aca="false">SUM(D41:D42)</f>
        <v>0</v>
      </c>
      <c r="E40" s="98" t="n">
        <f aca="false">SUM(E41:E42)</f>
        <v>0</v>
      </c>
      <c r="F40" s="98" t="n">
        <f aca="false">SUM(F41:F42)</f>
        <v>0</v>
      </c>
      <c r="G40" s="98"/>
      <c r="H40" s="108" t="e">
        <f aca="false">(F40/E40)*100</f>
        <v>#DIV/0!</v>
      </c>
    </row>
    <row r="41" customFormat="false" ht="48" hidden="false" customHeight="true" outlineLevel="0" collapsed="false">
      <c r="A41" s="100" t="s">
        <v>166</v>
      </c>
      <c r="B41" s="107" t="n">
        <v>2141</v>
      </c>
      <c r="C41" s="102"/>
      <c r="D41" s="102"/>
      <c r="E41" s="102"/>
      <c r="F41" s="102"/>
      <c r="G41" s="102"/>
      <c r="H41" s="105" t="e">
        <f aca="false">(F41/E41)*100</f>
        <v>#DIV/0!</v>
      </c>
    </row>
    <row r="42" customFormat="false" ht="32.25" hidden="false" customHeight="true" outlineLevel="0" collapsed="false">
      <c r="A42" s="104" t="s">
        <v>167</v>
      </c>
      <c r="B42" s="101" t="n">
        <v>2142</v>
      </c>
      <c r="C42" s="102"/>
      <c r="D42" s="102"/>
      <c r="E42" s="102"/>
      <c r="F42" s="102"/>
      <c r="G42" s="102" t="n">
        <f aca="false">F42-E42</f>
        <v>0</v>
      </c>
      <c r="H42" s="105" t="e">
        <f aca="false">(F42/E42)*100</f>
        <v>#DIV/0!</v>
      </c>
    </row>
    <row r="43" customFormat="false" ht="34.5" hidden="false" customHeight="true" outlineLevel="0" collapsed="false">
      <c r="A43" s="96" t="s">
        <v>168</v>
      </c>
      <c r="B43" s="106" t="n">
        <v>2200</v>
      </c>
      <c r="C43" s="98" t="n">
        <f aca="false">SUM(C19,C27,C36,C40)</f>
        <v>656</v>
      </c>
      <c r="D43" s="98" t="n">
        <f aca="false">SUM(D19,D27,D36,D40)</f>
        <v>635</v>
      </c>
      <c r="E43" s="109" t="n">
        <f aca="false">SUM(E19,E27,E36,E40)</f>
        <v>1352</v>
      </c>
      <c r="F43" s="98" t="n">
        <f aca="false">SUM(F19,F27,F36,F40)</f>
        <v>635</v>
      </c>
      <c r="G43" s="98" t="n">
        <f aca="false">F43-E43</f>
        <v>-717</v>
      </c>
      <c r="H43" s="99" t="n">
        <f aca="false">(F43/E43)*100</f>
        <v>46.9674556213018</v>
      </c>
    </row>
    <row r="44" s="112" customFormat="true" ht="18.75" hidden="false" customHeight="false" outlineLevel="0" collapsed="false">
      <c r="A44" s="110"/>
      <c r="B44" s="111"/>
      <c r="C44" s="111"/>
      <c r="D44" s="111"/>
      <c r="E44" s="111"/>
      <c r="F44" s="111"/>
      <c r="G44" s="111"/>
      <c r="H44" s="111"/>
    </row>
    <row r="45" s="112" customFormat="true" ht="18.75" hidden="false" customHeight="false" outlineLevel="0" collapsed="false">
      <c r="A45" s="110"/>
      <c r="B45" s="111"/>
      <c r="C45" s="111"/>
      <c r="D45" s="111"/>
      <c r="E45" s="111"/>
      <c r="F45" s="111"/>
      <c r="G45" s="111"/>
      <c r="H45" s="111"/>
    </row>
    <row r="46" s="112" customFormat="true" ht="18.75" hidden="false" customHeight="false" outlineLevel="0" collapsed="false">
      <c r="A46" s="110"/>
      <c r="B46" s="111"/>
      <c r="C46" s="111"/>
      <c r="D46" s="111"/>
      <c r="E46" s="111"/>
      <c r="F46" s="111"/>
      <c r="G46" s="111"/>
      <c r="H46" s="111"/>
    </row>
    <row r="47" s="1" customFormat="true" ht="27.75" hidden="false" customHeight="true" outlineLevel="0" collapsed="false">
      <c r="A47" s="113" t="s">
        <v>99</v>
      </c>
      <c r="B47" s="42"/>
      <c r="C47" s="114" t="s">
        <v>169</v>
      </c>
      <c r="D47" s="114"/>
      <c r="E47" s="115"/>
      <c r="F47" s="12" t="s">
        <v>101</v>
      </c>
      <c r="G47" s="12"/>
      <c r="H47" s="12"/>
    </row>
    <row r="48" s="27" customFormat="true" ht="18.75" hidden="false" customHeight="false" outlineLevel="0" collapsed="false">
      <c r="A48" s="42" t="s">
        <v>102</v>
      </c>
      <c r="B48" s="43"/>
      <c r="C48" s="42" t="s">
        <v>170</v>
      </c>
      <c r="D48" s="42"/>
      <c r="E48" s="43"/>
      <c r="F48" s="42" t="s">
        <v>171</v>
      </c>
      <c r="G48" s="42"/>
      <c r="H48" s="42"/>
    </row>
    <row r="49" s="87" customFormat="true" ht="18.75" hidden="false" customHeight="false" outlineLevel="0" collapsed="false">
      <c r="A49" s="116"/>
      <c r="B49" s="111"/>
      <c r="C49" s="111"/>
      <c r="D49" s="111"/>
      <c r="E49" s="111"/>
      <c r="F49" s="111"/>
      <c r="G49" s="111"/>
      <c r="H49" s="111"/>
      <c r="I49" s="86"/>
      <c r="J49" s="86"/>
    </row>
    <row r="50" s="87" customFormat="true" ht="18.75" hidden="false" customHeight="false" outlineLevel="0" collapsed="false">
      <c r="A50" s="116"/>
      <c r="B50" s="111"/>
      <c r="C50" s="111"/>
      <c r="D50" s="111"/>
      <c r="E50" s="111"/>
      <c r="F50" s="111"/>
      <c r="G50" s="111"/>
      <c r="H50" s="111"/>
      <c r="I50" s="86"/>
      <c r="J50" s="86"/>
    </row>
    <row r="51" s="87" customFormat="true" ht="18.75" hidden="false" customHeight="false" outlineLevel="0" collapsed="false">
      <c r="A51" s="116"/>
      <c r="B51" s="111"/>
      <c r="C51" s="111"/>
      <c r="D51" s="111"/>
      <c r="E51" s="111"/>
      <c r="F51" s="111"/>
      <c r="G51" s="111"/>
      <c r="H51" s="111"/>
      <c r="I51" s="86"/>
      <c r="J51" s="86"/>
    </row>
    <row r="52" s="87" customFormat="true" ht="18.75" hidden="false" customHeight="false" outlineLevel="0" collapsed="false">
      <c r="A52" s="116"/>
      <c r="B52" s="111"/>
      <c r="C52" s="111"/>
      <c r="D52" s="111"/>
      <c r="E52" s="111"/>
      <c r="F52" s="111"/>
      <c r="G52" s="111"/>
      <c r="H52" s="111"/>
      <c r="I52" s="86"/>
      <c r="J52" s="86"/>
    </row>
    <row r="53" s="87" customFormat="true" ht="18.75" hidden="false" customHeight="false" outlineLevel="0" collapsed="false">
      <c r="A53" s="116"/>
      <c r="B53" s="111"/>
      <c r="C53" s="111"/>
      <c r="D53" s="111"/>
      <c r="E53" s="111"/>
      <c r="F53" s="111"/>
      <c r="G53" s="111"/>
      <c r="H53" s="111"/>
      <c r="I53" s="86"/>
      <c r="J53" s="86"/>
    </row>
    <row r="54" s="87" customFormat="true" ht="18.75" hidden="false" customHeight="false" outlineLevel="0" collapsed="false">
      <c r="A54" s="116"/>
      <c r="B54" s="111"/>
      <c r="C54" s="111"/>
      <c r="D54" s="111"/>
      <c r="E54" s="111"/>
      <c r="F54" s="111"/>
      <c r="G54" s="111"/>
      <c r="H54" s="111"/>
      <c r="I54" s="86"/>
      <c r="J54" s="86"/>
    </row>
    <row r="55" s="87" customFormat="true" ht="18.75" hidden="false" customHeight="false" outlineLevel="0" collapsed="false">
      <c r="A55" s="116"/>
      <c r="B55" s="111"/>
      <c r="C55" s="111"/>
      <c r="D55" s="111"/>
      <c r="E55" s="111"/>
      <c r="F55" s="111"/>
      <c r="G55" s="111"/>
      <c r="H55" s="111"/>
      <c r="I55" s="86"/>
      <c r="J55" s="86"/>
    </row>
    <row r="56" s="87" customFormat="true" ht="18.75" hidden="false" customHeight="false" outlineLevel="0" collapsed="false">
      <c r="A56" s="116"/>
      <c r="B56" s="111"/>
      <c r="C56" s="111"/>
      <c r="D56" s="111"/>
      <c r="E56" s="111"/>
      <c r="F56" s="111"/>
      <c r="G56" s="111"/>
      <c r="H56" s="111"/>
      <c r="I56" s="86"/>
      <c r="J56" s="86"/>
    </row>
    <row r="57" s="87" customFormat="true" ht="18.75" hidden="false" customHeight="false" outlineLevel="0" collapsed="false">
      <c r="A57" s="116"/>
      <c r="B57" s="111"/>
      <c r="C57" s="111"/>
      <c r="D57" s="111"/>
      <c r="E57" s="111"/>
      <c r="F57" s="111"/>
      <c r="G57" s="111"/>
      <c r="H57" s="111"/>
      <c r="I57" s="86"/>
      <c r="J57" s="86"/>
    </row>
    <row r="58" s="87" customFormat="true" ht="18.75" hidden="false" customHeight="false" outlineLevel="0" collapsed="false">
      <c r="A58" s="116"/>
      <c r="B58" s="111"/>
      <c r="C58" s="111"/>
      <c r="D58" s="111"/>
      <c r="E58" s="111"/>
      <c r="F58" s="111"/>
      <c r="G58" s="111"/>
      <c r="H58" s="111"/>
      <c r="I58" s="86"/>
      <c r="J58" s="86"/>
    </row>
    <row r="59" s="87" customFormat="true" ht="18.75" hidden="false" customHeight="false" outlineLevel="0" collapsed="false">
      <c r="A59" s="116"/>
      <c r="B59" s="111"/>
      <c r="C59" s="111"/>
      <c r="D59" s="111"/>
      <c r="E59" s="111"/>
      <c r="F59" s="111"/>
      <c r="G59" s="111"/>
      <c r="H59" s="111"/>
      <c r="I59" s="86"/>
      <c r="J59" s="86"/>
    </row>
    <row r="60" s="87" customFormat="true" ht="18.75" hidden="false" customHeight="false" outlineLevel="0" collapsed="false">
      <c r="A60" s="116"/>
      <c r="B60" s="111"/>
      <c r="C60" s="111"/>
      <c r="D60" s="111"/>
      <c r="E60" s="111"/>
      <c r="F60" s="111"/>
      <c r="G60" s="111"/>
      <c r="H60" s="111"/>
      <c r="I60" s="86"/>
      <c r="J60" s="86"/>
    </row>
    <row r="61" s="87" customFormat="true" ht="18.75" hidden="false" customHeight="false" outlineLevel="0" collapsed="false">
      <c r="A61" s="116"/>
      <c r="B61" s="111"/>
      <c r="C61" s="111"/>
      <c r="D61" s="111"/>
      <c r="E61" s="111"/>
      <c r="F61" s="111"/>
      <c r="G61" s="111"/>
      <c r="H61" s="111"/>
      <c r="I61" s="86"/>
      <c r="J61" s="86"/>
    </row>
    <row r="62" s="87" customFormat="true" ht="18.75" hidden="false" customHeight="false" outlineLevel="0" collapsed="false">
      <c r="A62" s="116"/>
      <c r="B62" s="111"/>
      <c r="C62" s="111"/>
      <c r="D62" s="111"/>
      <c r="E62" s="111"/>
      <c r="F62" s="111"/>
      <c r="G62" s="111"/>
      <c r="H62" s="111"/>
      <c r="I62" s="86"/>
      <c r="J62" s="86"/>
    </row>
    <row r="63" s="87" customFormat="true" ht="18.75" hidden="false" customHeight="false" outlineLevel="0" collapsed="false">
      <c r="A63" s="116"/>
      <c r="B63" s="111"/>
      <c r="C63" s="111"/>
      <c r="D63" s="111"/>
      <c r="E63" s="111"/>
      <c r="F63" s="111"/>
      <c r="G63" s="111"/>
      <c r="H63" s="111"/>
      <c r="I63" s="86"/>
      <c r="J63" s="86"/>
    </row>
    <row r="64" s="87" customFormat="true" ht="18.75" hidden="false" customHeight="false" outlineLevel="0" collapsed="false">
      <c r="A64" s="116"/>
      <c r="B64" s="111"/>
      <c r="C64" s="111"/>
      <c r="D64" s="111"/>
      <c r="E64" s="111"/>
      <c r="F64" s="111"/>
      <c r="G64" s="111"/>
      <c r="H64" s="111"/>
      <c r="I64" s="86"/>
      <c r="J64" s="86"/>
    </row>
    <row r="65" s="87" customFormat="true" ht="18.75" hidden="false" customHeight="false" outlineLevel="0" collapsed="false">
      <c r="A65" s="116"/>
      <c r="B65" s="111"/>
      <c r="C65" s="111"/>
      <c r="D65" s="111"/>
      <c r="E65" s="111"/>
      <c r="F65" s="111"/>
      <c r="G65" s="111"/>
      <c r="H65" s="111"/>
      <c r="I65" s="86"/>
      <c r="J65" s="86"/>
    </row>
    <row r="66" s="87" customFormat="true" ht="18.75" hidden="false" customHeight="false" outlineLevel="0" collapsed="false">
      <c r="A66" s="116"/>
      <c r="B66" s="111"/>
      <c r="C66" s="111"/>
      <c r="D66" s="111"/>
      <c r="E66" s="111"/>
      <c r="F66" s="111"/>
      <c r="G66" s="111"/>
      <c r="H66" s="111"/>
      <c r="I66" s="86"/>
      <c r="J66" s="86"/>
    </row>
    <row r="67" s="87" customFormat="true" ht="18.75" hidden="false" customHeight="false" outlineLevel="0" collapsed="false">
      <c r="A67" s="116"/>
      <c r="B67" s="111"/>
      <c r="C67" s="111"/>
      <c r="D67" s="111"/>
      <c r="E67" s="111"/>
      <c r="F67" s="111"/>
      <c r="G67" s="111"/>
      <c r="H67" s="111"/>
      <c r="I67" s="86"/>
      <c r="J67" s="86"/>
    </row>
    <row r="68" s="87" customFormat="true" ht="18.75" hidden="false" customHeight="false" outlineLevel="0" collapsed="false">
      <c r="A68" s="116"/>
      <c r="B68" s="111"/>
      <c r="C68" s="111"/>
      <c r="D68" s="111"/>
      <c r="E68" s="111"/>
      <c r="F68" s="111"/>
      <c r="G68" s="111"/>
      <c r="H68" s="111"/>
      <c r="I68" s="86"/>
      <c r="J68" s="86"/>
    </row>
    <row r="69" s="87" customFormat="true" ht="18.75" hidden="false" customHeight="false" outlineLevel="0" collapsed="false">
      <c r="A69" s="116"/>
      <c r="B69" s="111"/>
      <c r="C69" s="111"/>
      <c r="D69" s="111"/>
      <c r="E69" s="111"/>
      <c r="F69" s="111"/>
      <c r="G69" s="111"/>
      <c r="H69" s="111"/>
      <c r="I69" s="86"/>
      <c r="J69" s="86"/>
    </row>
    <row r="70" s="87" customFormat="true" ht="18.75" hidden="false" customHeight="false" outlineLevel="0" collapsed="false">
      <c r="A70" s="116"/>
      <c r="B70" s="111"/>
      <c r="C70" s="111"/>
      <c r="D70" s="111"/>
      <c r="E70" s="111"/>
      <c r="F70" s="111"/>
      <c r="G70" s="111"/>
      <c r="H70" s="111"/>
      <c r="I70" s="86"/>
      <c r="J70" s="86"/>
    </row>
    <row r="71" s="87" customFormat="true" ht="18.75" hidden="false" customHeight="false" outlineLevel="0" collapsed="false">
      <c r="A71" s="116"/>
      <c r="B71" s="111"/>
      <c r="C71" s="111"/>
      <c r="D71" s="111"/>
      <c r="E71" s="111"/>
      <c r="F71" s="111"/>
      <c r="G71" s="111"/>
      <c r="H71" s="111"/>
      <c r="I71" s="86"/>
      <c r="J71" s="86"/>
    </row>
    <row r="72" s="87" customFormat="true" ht="18.75" hidden="false" customHeight="false" outlineLevel="0" collapsed="false">
      <c r="A72" s="116"/>
      <c r="B72" s="111"/>
      <c r="C72" s="111"/>
      <c r="D72" s="111"/>
      <c r="E72" s="111"/>
      <c r="F72" s="111"/>
      <c r="G72" s="111"/>
      <c r="H72" s="111"/>
      <c r="I72" s="86"/>
      <c r="J72" s="86"/>
    </row>
    <row r="73" s="87" customFormat="true" ht="18.75" hidden="false" customHeight="false" outlineLevel="0" collapsed="false">
      <c r="A73" s="116"/>
      <c r="B73" s="111"/>
      <c r="C73" s="111"/>
      <c r="D73" s="111"/>
      <c r="E73" s="111"/>
      <c r="F73" s="111"/>
      <c r="G73" s="111"/>
      <c r="H73" s="111"/>
      <c r="I73" s="86"/>
      <c r="J73" s="86"/>
    </row>
    <row r="74" s="87" customFormat="true" ht="18.75" hidden="false" customHeight="false" outlineLevel="0" collapsed="false">
      <c r="A74" s="116"/>
      <c r="B74" s="111"/>
      <c r="C74" s="111"/>
      <c r="D74" s="111"/>
      <c r="E74" s="111"/>
      <c r="F74" s="111"/>
      <c r="G74" s="111"/>
      <c r="H74" s="111"/>
      <c r="I74" s="86"/>
      <c r="J74" s="86"/>
    </row>
    <row r="75" s="87" customFormat="true" ht="18.75" hidden="false" customHeight="false" outlineLevel="0" collapsed="false">
      <c r="A75" s="116"/>
      <c r="B75" s="111"/>
      <c r="C75" s="111"/>
      <c r="D75" s="111"/>
      <c r="E75" s="111"/>
      <c r="F75" s="111"/>
      <c r="G75" s="111"/>
      <c r="H75" s="111"/>
      <c r="I75" s="86"/>
      <c r="J75" s="86"/>
    </row>
    <row r="76" s="87" customFormat="true" ht="18.75" hidden="false" customHeight="false" outlineLevel="0" collapsed="false">
      <c r="A76" s="116"/>
      <c r="B76" s="111"/>
      <c r="C76" s="111"/>
      <c r="D76" s="111"/>
      <c r="E76" s="111"/>
      <c r="F76" s="111"/>
      <c r="G76" s="111"/>
      <c r="H76" s="111"/>
      <c r="I76" s="86"/>
      <c r="J76" s="86"/>
    </row>
    <row r="77" s="87" customFormat="true" ht="18.75" hidden="false" customHeight="false" outlineLevel="0" collapsed="false">
      <c r="A77" s="116"/>
      <c r="B77" s="111"/>
      <c r="C77" s="111"/>
      <c r="D77" s="111"/>
      <c r="E77" s="111"/>
      <c r="F77" s="111"/>
      <c r="G77" s="111"/>
      <c r="H77" s="111"/>
      <c r="I77" s="86"/>
      <c r="J77" s="86"/>
    </row>
    <row r="78" s="87" customFormat="true" ht="18.75" hidden="false" customHeight="false" outlineLevel="0" collapsed="false">
      <c r="A78" s="116"/>
      <c r="B78" s="111"/>
      <c r="C78" s="111"/>
      <c r="D78" s="111"/>
      <c r="E78" s="111"/>
      <c r="F78" s="111"/>
      <c r="G78" s="111"/>
      <c r="H78" s="111"/>
      <c r="I78" s="86"/>
      <c r="J78" s="86"/>
    </row>
    <row r="79" s="87" customFormat="true" ht="18.75" hidden="false" customHeight="false" outlineLevel="0" collapsed="false">
      <c r="A79" s="116"/>
      <c r="B79" s="111"/>
      <c r="C79" s="111"/>
      <c r="D79" s="111"/>
      <c r="E79" s="111"/>
      <c r="F79" s="111"/>
      <c r="G79" s="111"/>
      <c r="H79" s="111"/>
      <c r="I79" s="86"/>
      <c r="J79" s="86"/>
    </row>
    <row r="80" s="87" customFormat="true" ht="18.75" hidden="false" customHeight="false" outlineLevel="0" collapsed="false">
      <c r="A80" s="116"/>
      <c r="B80" s="111"/>
      <c r="C80" s="111"/>
      <c r="D80" s="111"/>
      <c r="E80" s="111"/>
      <c r="F80" s="111"/>
      <c r="G80" s="111"/>
      <c r="H80" s="111"/>
      <c r="I80" s="86"/>
      <c r="J80" s="86"/>
    </row>
    <row r="81" s="87" customFormat="true" ht="18.75" hidden="false" customHeight="false" outlineLevel="0" collapsed="false">
      <c r="A81" s="116"/>
      <c r="B81" s="111"/>
      <c r="C81" s="111"/>
      <c r="D81" s="111"/>
      <c r="E81" s="111"/>
      <c r="F81" s="111"/>
      <c r="G81" s="111"/>
      <c r="H81" s="111"/>
      <c r="I81" s="86"/>
      <c r="J81" s="86"/>
    </row>
    <row r="82" s="87" customFormat="true" ht="18.75" hidden="false" customHeight="false" outlineLevel="0" collapsed="false">
      <c r="A82" s="116"/>
      <c r="B82" s="111"/>
      <c r="C82" s="111"/>
      <c r="D82" s="111"/>
      <c r="E82" s="111"/>
      <c r="F82" s="111"/>
      <c r="G82" s="111"/>
      <c r="H82" s="111"/>
      <c r="I82" s="86"/>
      <c r="J82" s="86"/>
    </row>
    <row r="83" s="87" customFormat="true" ht="18.75" hidden="false" customHeight="false" outlineLevel="0" collapsed="false">
      <c r="A83" s="116"/>
      <c r="B83" s="111"/>
      <c r="C83" s="111"/>
      <c r="D83" s="111"/>
      <c r="E83" s="111"/>
      <c r="F83" s="111"/>
      <c r="G83" s="111"/>
      <c r="H83" s="111"/>
      <c r="I83" s="86"/>
      <c r="J83" s="86"/>
    </row>
    <row r="84" s="87" customFormat="true" ht="18.75" hidden="false" customHeight="false" outlineLevel="0" collapsed="false">
      <c r="A84" s="116"/>
      <c r="B84" s="111"/>
      <c r="C84" s="111"/>
      <c r="D84" s="111"/>
      <c r="E84" s="111"/>
      <c r="F84" s="111"/>
      <c r="G84" s="111"/>
      <c r="H84" s="111"/>
      <c r="I84" s="86"/>
      <c r="J84" s="86"/>
    </row>
    <row r="85" s="87" customFormat="true" ht="18.75" hidden="false" customHeight="false" outlineLevel="0" collapsed="false">
      <c r="A85" s="116"/>
      <c r="B85" s="111"/>
      <c r="C85" s="111"/>
      <c r="D85" s="111"/>
      <c r="E85" s="111"/>
      <c r="F85" s="111"/>
      <c r="G85" s="111"/>
      <c r="H85" s="111"/>
      <c r="I85" s="86"/>
      <c r="J85" s="86"/>
    </row>
    <row r="86" s="87" customFormat="true" ht="18.75" hidden="false" customHeight="false" outlineLevel="0" collapsed="false">
      <c r="A86" s="116"/>
      <c r="B86" s="111"/>
      <c r="C86" s="111"/>
      <c r="D86" s="111"/>
      <c r="E86" s="111"/>
      <c r="F86" s="111"/>
      <c r="G86" s="111"/>
      <c r="H86" s="111"/>
      <c r="I86" s="86"/>
      <c r="J86" s="86"/>
    </row>
    <row r="87" s="87" customFormat="true" ht="18.75" hidden="false" customHeight="false" outlineLevel="0" collapsed="false">
      <c r="A87" s="116"/>
      <c r="B87" s="111"/>
      <c r="C87" s="111"/>
      <c r="D87" s="111"/>
      <c r="E87" s="111"/>
      <c r="F87" s="111"/>
      <c r="G87" s="111"/>
      <c r="H87" s="111"/>
      <c r="I87" s="86"/>
      <c r="J87" s="86"/>
    </row>
    <row r="88" s="87" customFormat="true" ht="18.75" hidden="false" customHeight="false" outlineLevel="0" collapsed="false">
      <c r="A88" s="116"/>
      <c r="B88" s="111"/>
      <c r="C88" s="111"/>
      <c r="D88" s="111"/>
      <c r="E88" s="111"/>
      <c r="F88" s="111"/>
      <c r="G88" s="111"/>
      <c r="H88" s="111"/>
      <c r="I88" s="86"/>
      <c r="J88" s="86"/>
    </row>
    <row r="89" s="87" customFormat="true" ht="18.75" hidden="false" customHeight="false" outlineLevel="0" collapsed="false">
      <c r="A89" s="116"/>
      <c r="B89" s="111"/>
      <c r="C89" s="111"/>
      <c r="D89" s="111"/>
      <c r="E89" s="111"/>
      <c r="F89" s="111"/>
      <c r="G89" s="111"/>
      <c r="H89" s="111"/>
      <c r="I89" s="86"/>
      <c r="J89" s="86"/>
    </row>
    <row r="90" s="87" customFormat="true" ht="18.75" hidden="false" customHeight="false" outlineLevel="0" collapsed="false">
      <c r="A90" s="116"/>
      <c r="B90" s="111"/>
      <c r="C90" s="111"/>
      <c r="D90" s="111"/>
      <c r="E90" s="111"/>
      <c r="F90" s="111"/>
      <c r="G90" s="111"/>
      <c r="H90" s="111"/>
      <c r="I90" s="86"/>
      <c r="J90" s="86"/>
    </row>
    <row r="91" s="87" customFormat="true" ht="18.75" hidden="false" customHeight="false" outlineLevel="0" collapsed="false">
      <c r="A91" s="116"/>
      <c r="B91" s="111"/>
      <c r="C91" s="111"/>
      <c r="D91" s="111"/>
      <c r="E91" s="111"/>
      <c r="F91" s="111"/>
      <c r="G91" s="111"/>
      <c r="H91" s="111"/>
      <c r="I91" s="86"/>
      <c r="J91" s="86"/>
    </row>
    <row r="92" s="87" customFormat="true" ht="18.75" hidden="false" customHeight="false" outlineLevel="0" collapsed="false">
      <c r="A92" s="116"/>
      <c r="B92" s="111"/>
      <c r="C92" s="111"/>
      <c r="D92" s="111"/>
      <c r="E92" s="111"/>
      <c r="F92" s="111"/>
      <c r="G92" s="111"/>
      <c r="H92" s="111"/>
      <c r="I92" s="86"/>
      <c r="J92" s="86"/>
    </row>
    <row r="93" s="87" customFormat="true" ht="18.75" hidden="false" customHeight="false" outlineLevel="0" collapsed="false">
      <c r="A93" s="116"/>
      <c r="B93" s="111"/>
      <c r="C93" s="111"/>
      <c r="D93" s="111"/>
      <c r="E93" s="111"/>
      <c r="F93" s="111"/>
      <c r="G93" s="111"/>
      <c r="H93" s="111"/>
      <c r="I93" s="86"/>
      <c r="J93" s="86"/>
    </row>
    <row r="94" s="87" customFormat="true" ht="18.75" hidden="false" customHeight="false" outlineLevel="0" collapsed="false">
      <c r="A94" s="116"/>
      <c r="B94" s="111"/>
      <c r="C94" s="111"/>
      <c r="D94" s="111"/>
      <c r="E94" s="111"/>
      <c r="F94" s="111"/>
      <c r="G94" s="111"/>
      <c r="H94" s="111"/>
      <c r="I94" s="86"/>
      <c r="J94" s="86"/>
    </row>
    <row r="95" s="87" customFormat="true" ht="18.75" hidden="false" customHeight="false" outlineLevel="0" collapsed="false">
      <c r="A95" s="116"/>
      <c r="B95" s="111"/>
      <c r="C95" s="111"/>
      <c r="D95" s="111"/>
      <c r="E95" s="111"/>
      <c r="F95" s="111"/>
      <c r="G95" s="111"/>
      <c r="H95" s="111"/>
      <c r="I95" s="86"/>
      <c r="J95" s="86"/>
    </row>
    <row r="96" s="87" customFormat="true" ht="18.75" hidden="false" customHeight="false" outlineLevel="0" collapsed="false">
      <c r="A96" s="116"/>
      <c r="B96" s="111"/>
      <c r="C96" s="111"/>
      <c r="D96" s="111"/>
      <c r="E96" s="111"/>
      <c r="F96" s="111"/>
      <c r="G96" s="111"/>
      <c r="H96" s="111"/>
      <c r="I96" s="86"/>
      <c r="J96" s="86"/>
    </row>
    <row r="97" s="87" customFormat="true" ht="18.75" hidden="false" customHeight="false" outlineLevel="0" collapsed="false">
      <c r="A97" s="116"/>
      <c r="B97" s="111"/>
      <c r="C97" s="111"/>
      <c r="D97" s="111"/>
      <c r="E97" s="111"/>
      <c r="F97" s="111"/>
      <c r="G97" s="111"/>
      <c r="H97" s="111"/>
      <c r="I97" s="86"/>
      <c r="J97" s="86"/>
    </row>
    <row r="98" s="87" customFormat="true" ht="18.75" hidden="false" customHeight="false" outlineLevel="0" collapsed="false">
      <c r="A98" s="116"/>
      <c r="B98" s="111"/>
      <c r="C98" s="111"/>
      <c r="D98" s="111"/>
      <c r="E98" s="111"/>
      <c r="F98" s="111"/>
      <c r="G98" s="111"/>
      <c r="H98" s="111"/>
      <c r="I98" s="86"/>
      <c r="J98" s="86"/>
    </row>
    <row r="99" s="87" customFormat="true" ht="18.75" hidden="false" customHeight="false" outlineLevel="0" collapsed="false">
      <c r="A99" s="116"/>
      <c r="B99" s="111"/>
      <c r="C99" s="111"/>
      <c r="D99" s="111"/>
      <c r="E99" s="111"/>
      <c r="F99" s="111"/>
      <c r="G99" s="111"/>
      <c r="H99" s="111"/>
      <c r="I99" s="86"/>
      <c r="J99" s="86"/>
    </row>
    <row r="100" s="87" customFormat="true" ht="18.75" hidden="false" customHeight="false" outlineLevel="0" collapsed="false">
      <c r="A100" s="116"/>
      <c r="B100" s="111"/>
      <c r="C100" s="111"/>
      <c r="D100" s="111"/>
      <c r="E100" s="111"/>
      <c r="F100" s="111"/>
      <c r="G100" s="111"/>
      <c r="H100" s="111"/>
      <c r="I100" s="86"/>
      <c r="J100" s="86"/>
    </row>
    <row r="101" s="87" customFormat="true" ht="18.75" hidden="false" customHeight="false" outlineLevel="0" collapsed="false">
      <c r="A101" s="116"/>
      <c r="B101" s="111"/>
      <c r="C101" s="111"/>
      <c r="D101" s="111"/>
      <c r="E101" s="111"/>
      <c r="F101" s="111"/>
      <c r="G101" s="111"/>
      <c r="H101" s="111"/>
      <c r="I101" s="86"/>
      <c r="J101" s="86"/>
    </row>
    <row r="102" s="87" customFormat="true" ht="18.75" hidden="false" customHeight="false" outlineLevel="0" collapsed="false">
      <c r="A102" s="116"/>
      <c r="B102" s="111"/>
      <c r="C102" s="111"/>
      <c r="D102" s="111"/>
      <c r="E102" s="111"/>
      <c r="F102" s="111"/>
      <c r="G102" s="111"/>
      <c r="H102" s="111"/>
      <c r="I102" s="86"/>
      <c r="J102" s="86"/>
    </row>
    <row r="103" s="87" customFormat="true" ht="18.75" hidden="false" customHeight="false" outlineLevel="0" collapsed="false">
      <c r="A103" s="116"/>
      <c r="B103" s="111"/>
      <c r="C103" s="111"/>
      <c r="D103" s="111"/>
      <c r="E103" s="111"/>
      <c r="F103" s="111"/>
      <c r="G103" s="111"/>
      <c r="H103" s="111"/>
      <c r="I103" s="86"/>
      <c r="J103" s="86"/>
    </row>
    <row r="104" s="87" customFormat="true" ht="18.75" hidden="false" customHeight="false" outlineLevel="0" collapsed="false">
      <c r="A104" s="116"/>
      <c r="B104" s="111"/>
      <c r="C104" s="111"/>
      <c r="D104" s="111"/>
      <c r="E104" s="111"/>
      <c r="F104" s="111"/>
      <c r="G104" s="111"/>
      <c r="H104" s="111"/>
      <c r="I104" s="86"/>
      <c r="J104" s="86"/>
    </row>
    <row r="105" s="87" customFormat="true" ht="18.75" hidden="false" customHeight="false" outlineLevel="0" collapsed="false">
      <c r="A105" s="116"/>
      <c r="B105" s="111"/>
      <c r="C105" s="111"/>
      <c r="D105" s="111"/>
      <c r="E105" s="111"/>
      <c r="F105" s="111"/>
      <c r="G105" s="111"/>
      <c r="H105" s="111"/>
      <c r="I105" s="86"/>
      <c r="J105" s="86"/>
    </row>
    <row r="106" s="87" customFormat="true" ht="18.75" hidden="false" customHeight="false" outlineLevel="0" collapsed="false">
      <c r="A106" s="116"/>
      <c r="B106" s="111"/>
      <c r="C106" s="111"/>
      <c r="D106" s="111"/>
      <c r="E106" s="111"/>
      <c r="F106" s="111"/>
      <c r="G106" s="111"/>
      <c r="H106" s="111"/>
      <c r="I106" s="86"/>
      <c r="J106" s="86"/>
    </row>
    <row r="107" s="87" customFormat="true" ht="18.75" hidden="false" customHeight="false" outlineLevel="0" collapsed="false">
      <c r="A107" s="116"/>
      <c r="B107" s="111"/>
      <c r="C107" s="111"/>
      <c r="D107" s="111"/>
      <c r="E107" s="111"/>
      <c r="F107" s="111"/>
      <c r="G107" s="111"/>
      <c r="H107" s="111"/>
      <c r="I107" s="86"/>
      <c r="J107" s="86"/>
    </row>
    <row r="108" s="87" customFormat="true" ht="18.75" hidden="false" customHeight="false" outlineLevel="0" collapsed="false">
      <c r="A108" s="116"/>
      <c r="B108" s="111"/>
      <c r="C108" s="111"/>
      <c r="D108" s="111"/>
      <c r="E108" s="111"/>
      <c r="F108" s="111"/>
      <c r="G108" s="111"/>
      <c r="H108" s="111"/>
      <c r="I108" s="86"/>
      <c r="J108" s="86"/>
    </row>
    <row r="109" s="87" customFormat="true" ht="18.75" hidden="false" customHeight="false" outlineLevel="0" collapsed="false">
      <c r="A109" s="116"/>
      <c r="B109" s="111"/>
      <c r="C109" s="111"/>
      <c r="D109" s="111"/>
      <c r="E109" s="111"/>
      <c r="F109" s="111"/>
      <c r="G109" s="111"/>
      <c r="H109" s="111"/>
      <c r="I109" s="86"/>
      <c r="J109" s="86"/>
    </row>
    <row r="110" s="87" customFormat="true" ht="18.75" hidden="false" customHeight="false" outlineLevel="0" collapsed="false">
      <c r="A110" s="116"/>
      <c r="B110" s="111"/>
      <c r="C110" s="111"/>
      <c r="D110" s="111"/>
      <c r="E110" s="111"/>
      <c r="F110" s="111"/>
      <c r="G110" s="111"/>
      <c r="H110" s="111"/>
      <c r="I110" s="86"/>
      <c r="J110" s="86"/>
    </row>
    <row r="111" s="87" customFormat="true" ht="18.75" hidden="false" customHeight="false" outlineLevel="0" collapsed="false">
      <c r="A111" s="116"/>
      <c r="B111" s="111"/>
      <c r="C111" s="111"/>
      <c r="D111" s="111"/>
      <c r="E111" s="111"/>
      <c r="F111" s="111"/>
      <c r="G111" s="111"/>
      <c r="H111" s="111"/>
      <c r="I111" s="86"/>
      <c r="J111" s="86"/>
    </row>
    <row r="112" s="87" customFormat="true" ht="18.75" hidden="false" customHeight="false" outlineLevel="0" collapsed="false">
      <c r="A112" s="116"/>
      <c r="B112" s="111"/>
      <c r="C112" s="111"/>
      <c r="D112" s="111"/>
      <c r="E112" s="111"/>
      <c r="F112" s="111"/>
      <c r="G112" s="111"/>
      <c r="H112" s="111"/>
      <c r="I112" s="86"/>
      <c r="J112" s="86"/>
    </row>
    <row r="113" s="87" customFormat="true" ht="18.75" hidden="false" customHeight="false" outlineLevel="0" collapsed="false">
      <c r="A113" s="116"/>
      <c r="B113" s="111"/>
      <c r="C113" s="111"/>
      <c r="D113" s="111"/>
      <c r="E113" s="111"/>
      <c r="F113" s="111"/>
      <c r="G113" s="111"/>
      <c r="H113" s="111"/>
      <c r="I113" s="86"/>
      <c r="J113" s="86"/>
    </row>
    <row r="114" s="87" customFormat="true" ht="18.75" hidden="false" customHeight="false" outlineLevel="0" collapsed="false">
      <c r="A114" s="117"/>
      <c r="I114" s="86"/>
      <c r="J114" s="86"/>
    </row>
    <row r="115" s="87" customFormat="true" ht="18.75" hidden="false" customHeight="false" outlineLevel="0" collapsed="false">
      <c r="A115" s="117"/>
      <c r="I115" s="86"/>
      <c r="J115" s="86"/>
    </row>
    <row r="116" s="87" customFormat="true" ht="18.75" hidden="false" customHeight="false" outlineLevel="0" collapsed="false">
      <c r="A116" s="117"/>
      <c r="I116" s="86"/>
      <c r="J116" s="86"/>
    </row>
    <row r="117" s="87" customFormat="true" ht="18.75" hidden="false" customHeight="false" outlineLevel="0" collapsed="false">
      <c r="A117" s="117"/>
      <c r="I117" s="86"/>
      <c r="J117" s="86"/>
    </row>
    <row r="118" s="87" customFormat="true" ht="18.75" hidden="false" customHeight="false" outlineLevel="0" collapsed="false">
      <c r="A118" s="117"/>
      <c r="I118" s="86"/>
      <c r="J118" s="86"/>
    </row>
    <row r="119" s="87" customFormat="true" ht="18.75" hidden="false" customHeight="false" outlineLevel="0" collapsed="false">
      <c r="A119" s="117"/>
      <c r="I119" s="86"/>
      <c r="J119" s="86"/>
    </row>
    <row r="120" s="87" customFormat="true" ht="18.75" hidden="false" customHeight="false" outlineLevel="0" collapsed="false">
      <c r="A120" s="117"/>
      <c r="I120" s="86"/>
      <c r="J120" s="86"/>
    </row>
    <row r="121" s="87" customFormat="true" ht="18.75" hidden="false" customHeight="false" outlineLevel="0" collapsed="false">
      <c r="A121" s="117"/>
      <c r="I121" s="86"/>
      <c r="J121" s="86"/>
    </row>
    <row r="122" s="87" customFormat="true" ht="18.75" hidden="false" customHeight="false" outlineLevel="0" collapsed="false">
      <c r="A122" s="117"/>
      <c r="I122" s="86"/>
      <c r="J122" s="86"/>
    </row>
    <row r="123" s="87" customFormat="true" ht="18.75" hidden="false" customHeight="false" outlineLevel="0" collapsed="false">
      <c r="A123" s="117"/>
      <c r="I123" s="86"/>
      <c r="J123" s="86"/>
    </row>
    <row r="124" s="87" customFormat="true" ht="18.75" hidden="false" customHeight="false" outlineLevel="0" collapsed="false">
      <c r="A124" s="117"/>
      <c r="I124" s="86"/>
      <c r="J124" s="86"/>
    </row>
    <row r="125" s="87" customFormat="true" ht="18.75" hidden="false" customHeight="false" outlineLevel="0" collapsed="false">
      <c r="A125" s="117"/>
      <c r="I125" s="86"/>
      <c r="J125" s="86"/>
    </row>
    <row r="126" s="87" customFormat="true" ht="18.75" hidden="false" customHeight="false" outlineLevel="0" collapsed="false">
      <c r="A126" s="117"/>
      <c r="I126" s="86"/>
      <c r="J126" s="86"/>
    </row>
    <row r="127" s="87" customFormat="true" ht="18.75" hidden="false" customHeight="false" outlineLevel="0" collapsed="false">
      <c r="A127" s="117"/>
      <c r="I127" s="86"/>
      <c r="J127" s="86"/>
    </row>
    <row r="128" s="87" customFormat="true" ht="18.75" hidden="false" customHeight="false" outlineLevel="0" collapsed="false">
      <c r="A128" s="117"/>
      <c r="I128" s="86"/>
      <c r="J128" s="86"/>
    </row>
    <row r="129" s="87" customFormat="true" ht="18.75" hidden="false" customHeight="false" outlineLevel="0" collapsed="false">
      <c r="A129" s="117"/>
      <c r="I129" s="86"/>
      <c r="J129" s="86"/>
    </row>
    <row r="130" s="87" customFormat="true" ht="18.75" hidden="false" customHeight="false" outlineLevel="0" collapsed="false">
      <c r="A130" s="117"/>
      <c r="I130" s="86"/>
      <c r="J130" s="86"/>
    </row>
    <row r="131" s="87" customFormat="true" ht="18.75" hidden="false" customHeight="false" outlineLevel="0" collapsed="false">
      <c r="A131" s="117"/>
      <c r="I131" s="86"/>
      <c r="J131" s="86"/>
    </row>
    <row r="132" s="87" customFormat="true" ht="18.75" hidden="false" customHeight="false" outlineLevel="0" collapsed="false">
      <c r="A132" s="117"/>
      <c r="I132" s="86"/>
      <c r="J132" s="86"/>
    </row>
    <row r="133" s="87" customFormat="true" ht="18.75" hidden="false" customHeight="false" outlineLevel="0" collapsed="false">
      <c r="A133" s="117"/>
      <c r="I133" s="86"/>
      <c r="J133" s="86"/>
    </row>
    <row r="134" s="87" customFormat="true" ht="18.75" hidden="false" customHeight="false" outlineLevel="0" collapsed="false">
      <c r="A134" s="117"/>
      <c r="I134" s="86"/>
      <c r="J134" s="86"/>
    </row>
    <row r="135" s="87" customFormat="true" ht="18.75" hidden="false" customHeight="false" outlineLevel="0" collapsed="false">
      <c r="A135" s="117"/>
      <c r="I135" s="86"/>
      <c r="J135" s="86"/>
    </row>
    <row r="136" s="87" customFormat="true" ht="18.75" hidden="false" customHeight="false" outlineLevel="0" collapsed="false">
      <c r="A136" s="117"/>
      <c r="I136" s="86"/>
      <c r="J136" s="86"/>
    </row>
    <row r="137" s="87" customFormat="true" ht="18.75" hidden="false" customHeight="false" outlineLevel="0" collapsed="false">
      <c r="A137" s="117"/>
      <c r="I137" s="86"/>
      <c r="J137" s="86"/>
    </row>
    <row r="138" s="87" customFormat="true" ht="18.75" hidden="false" customHeight="false" outlineLevel="0" collapsed="false">
      <c r="A138" s="117"/>
      <c r="I138" s="86"/>
      <c r="J138" s="86"/>
    </row>
    <row r="139" s="87" customFormat="true" ht="18.75" hidden="false" customHeight="false" outlineLevel="0" collapsed="false">
      <c r="A139" s="117"/>
      <c r="I139" s="86"/>
      <c r="J139" s="86"/>
    </row>
    <row r="140" s="87" customFormat="true" ht="18.75" hidden="false" customHeight="false" outlineLevel="0" collapsed="false">
      <c r="A140" s="117"/>
      <c r="I140" s="86"/>
      <c r="J140" s="86"/>
    </row>
    <row r="141" s="87" customFormat="true" ht="18.75" hidden="false" customHeight="false" outlineLevel="0" collapsed="false">
      <c r="A141" s="117"/>
      <c r="I141" s="86"/>
      <c r="J141" s="86"/>
    </row>
    <row r="142" s="87" customFormat="true" ht="18.75" hidden="false" customHeight="false" outlineLevel="0" collapsed="false">
      <c r="A142" s="117"/>
      <c r="I142" s="86"/>
      <c r="J142" s="86"/>
    </row>
    <row r="143" s="87" customFormat="true" ht="18.75" hidden="false" customHeight="false" outlineLevel="0" collapsed="false">
      <c r="A143" s="117"/>
      <c r="I143" s="86"/>
      <c r="J143" s="86"/>
    </row>
    <row r="144" s="87" customFormat="true" ht="18.75" hidden="false" customHeight="false" outlineLevel="0" collapsed="false">
      <c r="A144" s="117"/>
      <c r="I144" s="86"/>
      <c r="J144" s="86"/>
    </row>
    <row r="145" s="87" customFormat="true" ht="18.75" hidden="false" customHeight="false" outlineLevel="0" collapsed="false">
      <c r="A145" s="117"/>
      <c r="I145" s="86"/>
      <c r="J145" s="86"/>
    </row>
    <row r="146" s="87" customFormat="true" ht="18.75" hidden="false" customHeight="false" outlineLevel="0" collapsed="false">
      <c r="A146" s="117"/>
      <c r="I146" s="86"/>
      <c r="J146" s="86"/>
    </row>
    <row r="147" s="87" customFormat="true" ht="18.75" hidden="false" customHeight="false" outlineLevel="0" collapsed="false">
      <c r="A147" s="117"/>
      <c r="I147" s="86"/>
      <c r="J147" s="86"/>
    </row>
    <row r="148" s="87" customFormat="true" ht="18.75" hidden="false" customHeight="false" outlineLevel="0" collapsed="false">
      <c r="A148" s="117"/>
      <c r="I148" s="86"/>
      <c r="J148" s="86"/>
    </row>
    <row r="149" s="87" customFormat="true" ht="18.75" hidden="false" customHeight="false" outlineLevel="0" collapsed="false">
      <c r="A149" s="117"/>
      <c r="I149" s="86"/>
      <c r="J149" s="86"/>
    </row>
    <row r="150" s="87" customFormat="true" ht="18.75" hidden="false" customHeight="false" outlineLevel="0" collapsed="false">
      <c r="A150" s="117"/>
      <c r="I150" s="86"/>
      <c r="J150" s="86"/>
    </row>
    <row r="151" s="87" customFormat="true" ht="18.75" hidden="false" customHeight="false" outlineLevel="0" collapsed="false">
      <c r="A151" s="117"/>
      <c r="I151" s="86"/>
      <c r="J151" s="86"/>
    </row>
    <row r="152" s="87" customFormat="true" ht="18.75" hidden="false" customHeight="false" outlineLevel="0" collapsed="false">
      <c r="A152" s="117"/>
      <c r="I152" s="86"/>
      <c r="J152" s="86"/>
    </row>
    <row r="153" s="87" customFormat="true" ht="18.75" hidden="false" customHeight="false" outlineLevel="0" collapsed="false">
      <c r="A153" s="117"/>
      <c r="I153" s="86"/>
      <c r="J153" s="86"/>
    </row>
    <row r="154" s="87" customFormat="true" ht="18.75" hidden="false" customHeight="false" outlineLevel="0" collapsed="false">
      <c r="A154" s="117"/>
      <c r="I154" s="86"/>
      <c r="J154" s="86"/>
    </row>
    <row r="155" s="87" customFormat="true" ht="18.75" hidden="false" customHeight="false" outlineLevel="0" collapsed="false">
      <c r="A155" s="117"/>
      <c r="I155" s="86"/>
      <c r="J155" s="86"/>
    </row>
    <row r="156" s="87" customFormat="true" ht="18.75" hidden="false" customHeight="false" outlineLevel="0" collapsed="false">
      <c r="A156" s="117"/>
      <c r="I156" s="86"/>
      <c r="J156" s="86"/>
    </row>
    <row r="157" s="87" customFormat="true" ht="18.75" hidden="false" customHeight="false" outlineLevel="0" collapsed="false">
      <c r="A157" s="117"/>
      <c r="I157" s="86"/>
      <c r="J157" s="86"/>
    </row>
    <row r="158" s="87" customFormat="true" ht="18.75" hidden="false" customHeight="false" outlineLevel="0" collapsed="false">
      <c r="A158" s="117"/>
      <c r="I158" s="86"/>
      <c r="J158" s="86"/>
    </row>
    <row r="159" s="87" customFormat="true" ht="18.75" hidden="false" customHeight="false" outlineLevel="0" collapsed="false">
      <c r="A159" s="117"/>
      <c r="I159" s="86"/>
      <c r="J159" s="86"/>
    </row>
    <row r="160" s="87" customFormat="true" ht="18.75" hidden="false" customHeight="false" outlineLevel="0" collapsed="false">
      <c r="A160" s="117"/>
      <c r="I160" s="86"/>
      <c r="J160" s="86"/>
    </row>
    <row r="161" s="87" customFormat="true" ht="18.75" hidden="false" customHeight="false" outlineLevel="0" collapsed="false">
      <c r="A161" s="117"/>
      <c r="I161" s="86"/>
      <c r="J161" s="86"/>
    </row>
    <row r="162" s="87" customFormat="true" ht="18.75" hidden="false" customHeight="false" outlineLevel="0" collapsed="false">
      <c r="A162" s="117"/>
      <c r="I162" s="86"/>
      <c r="J162" s="86"/>
    </row>
    <row r="163" s="87" customFormat="true" ht="18.75" hidden="false" customHeight="false" outlineLevel="0" collapsed="false">
      <c r="A163" s="117"/>
      <c r="I163" s="86"/>
      <c r="J163" s="86"/>
    </row>
    <row r="164" s="87" customFormat="true" ht="18.75" hidden="false" customHeight="false" outlineLevel="0" collapsed="false">
      <c r="A164" s="117"/>
      <c r="I164" s="86"/>
      <c r="J164" s="86"/>
    </row>
    <row r="165" s="87" customFormat="true" ht="18.75" hidden="false" customHeight="false" outlineLevel="0" collapsed="false">
      <c r="A165" s="117"/>
      <c r="I165" s="86"/>
      <c r="J165" s="86"/>
    </row>
    <row r="166" s="87" customFormat="true" ht="18.75" hidden="false" customHeight="false" outlineLevel="0" collapsed="false">
      <c r="A166" s="117"/>
      <c r="I166" s="86"/>
      <c r="J166" s="86"/>
    </row>
    <row r="167" s="87" customFormat="true" ht="18.75" hidden="false" customHeight="false" outlineLevel="0" collapsed="false">
      <c r="A167" s="117"/>
      <c r="I167" s="86"/>
      <c r="J167" s="86"/>
    </row>
    <row r="168" s="87" customFormat="true" ht="18.75" hidden="false" customHeight="false" outlineLevel="0" collapsed="false">
      <c r="A168" s="117"/>
      <c r="I168" s="86"/>
      <c r="J168" s="86"/>
    </row>
    <row r="169" s="87" customFormat="true" ht="18.75" hidden="false" customHeight="false" outlineLevel="0" collapsed="false">
      <c r="A169" s="117"/>
      <c r="I169" s="86"/>
      <c r="J169" s="86"/>
    </row>
    <row r="170" s="87" customFormat="true" ht="18.75" hidden="false" customHeight="false" outlineLevel="0" collapsed="false">
      <c r="A170" s="117"/>
      <c r="I170" s="86"/>
      <c r="J170" s="86"/>
    </row>
    <row r="171" s="87" customFormat="true" ht="18.75" hidden="false" customHeight="false" outlineLevel="0" collapsed="false">
      <c r="A171" s="117"/>
      <c r="I171" s="86"/>
      <c r="J171" s="86"/>
    </row>
    <row r="172" s="87" customFormat="true" ht="18.75" hidden="false" customHeight="false" outlineLevel="0" collapsed="false">
      <c r="A172" s="117"/>
      <c r="I172" s="86"/>
      <c r="J172" s="86"/>
    </row>
    <row r="173" s="87" customFormat="true" ht="18.75" hidden="false" customHeight="false" outlineLevel="0" collapsed="false">
      <c r="A173" s="117"/>
      <c r="I173" s="86"/>
      <c r="J173" s="86"/>
    </row>
    <row r="174" s="87" customFormat="true" ht="18.75" hidden="false" customHeight="false" outlineLevel="0" collapsed="false">
      <c r="A174" s="117"/>
      <c r="I174" s="86"/>
      <c r="J174" s="86"/>
    </row>
    <row r="175" s="87" customFormat="true" ht="18.75" hidden="false" customHeight="false" outlineLevel="0" collapsed="false">
      <c r="A175" s="117"/>
      <c r="I175" s="86"/>
      <c r="J175" s="86"/>
    </row>
    <row r="176" s="87" customFormat="true" ht="18.75" hidden="false" customHeight="false" outlineLevel="0" collapsed="false">
      <c r="A176" s="117"/>
      <c r="I176" s="86"/>
      <c r="J176" s="86"/>
    </row>
    <row r="177" s="87" customFormat="true" ht="18.75" hidden="false" customHeight="false" outlineLevel="0" collapsed="false">
      <c r="A177" s="117"/>
      <c r="I177" s="86"/>
      <c r="J177" s="86"/>
    </row>
    <row r="178" s="87" customFormat="true" ht="18.75" hidden="false" customHeight="false" outlineLevel="0" collapsed="false">
      <c r="A178" s="117"/>
      <c r="I178" s="86"/>
      <c r="J178" s="86"/>
    </row>
    <row r="179" s="87" customFormat="true" ht="18.75" hidden="false" customHeight="false" outlineLevel="0" collapsed="false">
      <c r="A179" s="117"/>
      <c r="I179" s="86"/>
      <c r="J179" s="86"/>
    </row>
    <row r="180" s="87" customFormat="true" ht="18.75" hidden="false" customHeight="false" outlineLevel="0" collapsed="false">
      <c r="A180" s="117"/>
      <c r="I180" s="86"/>
      <c r="J180" s="86"/>
    </row>
    <row r="181" s="87" customFormat="true" ht="18.75" hidden="false" customHeight="false" outlineLevel="0" collapsed="false">
      <c r="A181" s="117"/>
      <c r="I181" s="86"/>
      <c r="J181" s="86"/>
    </row>
    <row r="182" s="87" customFormat="true" ht="18.75" hidden="false" customHeight="false" outlineLevel="0" collapsed="false">
      <c r="A182" s="117"/>
      <c r="I182" s="86"/>
      <c r="J182" s="86"/>
    </row>
    <row r="183" s="87" customFormat="true" ht="18.75" hidden="false" customHeight="false" outlineLevel="0" collapsed="false">
      <c r="A183" s="117"/>
      <c r="I183" s="86"/>
      <c r="J183" s="86"/>
    </row>
    <row r="184" s="87" customFormat="true" ht="18.75" hidden="false" customHeight="false" outlineLevel="0" collapsed="false">
      <c r="A184" s="117"/>
      <c r="I184" s="86"/>
      <c r="J184" s="86"/>
    </row>
    <row r="185" s="87" customFormat="true" ht="18.75" hidden="false" customHeight="false" outlineLevel="0" collapsed="false">
      <c r="A185" s="117"/>
      <c r="I185" s="86"/>
      <c r="J185" s="86"/>
    </row>
    <row r="186" s="87" customFormat="true" ht="18.75" hidden="false" customHeight="false" outlineLevel="0" collapsed="false">
      <c r="A186" s="117"/>
      <c r="I186" s="86"/>
      <c r="J186" s="86"/>
    </row>
    <row r="187" s="87" customFormat="true" ht="18.75" hidden="false" customHeight="false" outlineLevel="0" collapsed="false">
      <c r="A187" s="117"/>
      <c r="I187" s="86"/>
      <c r="J187" s="86"/>
    </row>
    <row r="188" s="87" customFormat="true" ht="18.75" hidden="false" customHeight="false" outlineLevel="0" collapsed="false">
      <c r="A188" s="117"/>
      <c r="I188" s="86"/>
      <c r="J188" s="86"/>
    </row>
    <row r="189" s="87" customFormat="true" ht="18.75" hidden="false" customHeight="false" outlineLevel="0" collapsed="false">
      <c r="A189" s="117"/>
      <c r="I189" s="86"/>
      <c r="J189" s="86"/>
    </row>
    <row r="190" s="87" customFormat="true" ht="18.75" hidden="false" customHeight="false" outlineLevel="0" collapsed="false">
      <c r="A190" s="117"/>
      <c r="I190" s="86"/>
      <c r="J190" s="86"/>
    </row>
    <row r="191" s="87" customFormat="true" ht="18.75" hidden="false" customHeight="false" outlineLevel="0" collapsed="false">
      <c r="A191" s="117"/>
      <c r="I191" s="86"/>
      <c r="J191" s="86"/>
    </row>
    <row r="192" s="87" customFormat="true" ht="18.75" hidden="false" customHeight="false" outlineLevel="0" collapsed="false">
      <c r="A192" s="117"/>
      <c r="I192" s="86"/>
      <c r="J192" s="86"/>
    </row>
    <row r="193" s="87" customFormat="true" ht="18.75" hidden="false" customHeight="false" outlineLevel="0" collapsed="false">
      <c r="A193" s="117"/>
      <c r="I193" s="86"/>
      <c r="J193" s="86"/>
    </row>
    <row r="194" s="87" customFormat="true" ht="18.75" hidden="false" customHeight="false" outlineLevel="0" collapsed="false">
      <c r="A194" s="117"/>
      <c r="I194" s="86"/>
      <c r="J194" s="86"/>
    </row>
    <row r="195" s="87" customFormat="true" ht="18.75" hidden="false" customHeight="false" outlineLevel="0" collapsed="false">
      <c r="A195" s="117"/>
      <c r="I195" s="86"/>
      <c r="J195" s="86"/>
    </row>
    <row r="196" s="87" customFormat="true" ht="18.75" hidden="false" customHeight="false" outlineLevel="0" collapsed="false">
      <c r="A196" s="117"/>
      <c r="I196" s="86"/>
      <c r="J196" s="86"/>
    </row>
    <row r="197" s="87" customFormat="true" ht="18.75" hidden="false" customHeight="false" outlineLevel="0" collapsed="false">
      <c r="A197" s="117"/>
      <c r="I197" s="86"/>
      <c r="J197" s="86"/>
    </row>
    <row r="198" s="87" customFormat="true" ht="18.75" hidden="false" customHeight="false" outlineLevel="0" collapsed="false">
      <c r="A198" s="117"/>
      <c r="I198" s="86"/>
      <c r="J198" s="86"/>
    </row>
  </sheetData>
  <mergeCells count="12">
    <mergeCell ref="A2:H2"/>
    <mergeCell ref="A3:H3"/>
    <mergeCell ref="A4:A5"/>
    <mergeCell ref="B4:B5"/>
    <mergeCell ref="C4:D4"/>
    <mergeCell ref="E4:H4"/>
    <mergeCell ref="A7:H7"/>
    <mergeCell ref="A18:H18"/>
    <mergeCell ref="C47:D47"/>
    <mergeCell ref="F47:H47"/>
    <mergeCell ref="C48:D48"/>
    <mergeCell ref="F48:H48"/>
  </mergeCells>
  <printOptions headings="false" gridLines="false" gridLinesSet="true" horizontalCentered="false" verticalCentered="false"/>
  <pageMargins left="0.236111111111111" right="0.157638888888889" top="0.196527777777778" bottom="0.196527777777778" header="0.511805555555555" footer="0.51180555555555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99"/>
    <pageSetUpPr fitToPage="false"/>
  </sheetPr>
  <dimension ref="A2:H248"/>
  <sheetViews>
    <sheetView showFormulas="false" showGridLines="true" showRowColHeaders="true" showZeros="true" rightToLeft="false" tabSelected="false" showOutlineSymbols="true" defaultGridColor="true" view="pageBreakPreview" topLeftCell="A13" colorId="64" zoomScale="63" zoomScaleNormal="100" zoomScalePageLayoutView="63" workbookViewId="0">
      <selection pane="topLeft" activeCell="L27" activeCellId="0" sqref="L27"/>
    </sheetView>
  </sheetViews>
  <sheetFormatPr defaultColWidth="9.13671875" defaultRowHeight="18.75" zeroHeight="false" outlineLevelRow="0" outlineLevelCol="0"/>
  <cols>
    <col collapsed="false" customWidth="true" hidden="false" outlineLevel="0" max="1" min="1" style="49" width="60.71"/>
    <col collapsed="false" customWidth="true" hidden="false" outlineLevel="0" max="3" min="2" style="50" width="14.15"/>
    <col collapsed="false" customWidth="true" hidden="false" outlineLevel="0" max="4" min="4" style="50" width="16.14"/>
    <col collapsed="false" customWidth="true" hidden="false" outlineLevel="0" max="5" min="5" style="50" width="16.71"/>
    <col collapsed="false" customWidth="true" hidden="false" outlineLevel="0" max="6" min="6" style="50" width="15.15"/>
    <col collapsed="false" customWidth="true" hidden="false" outlineLevel="0" max="7" min="7" style="50" width="16"/>
    <col collapsed="false" customWidth="false" hidden="false" outlineLevel="0" max="1024" min="8" style="49" width="9.13"/>
  </cols>
  <sheetData>
    <row r="2" customFormat="false" ht="18.75" hidden="false" customHeight="true" outlineLevel="0" collapsed="false">
      <c r="A2" s="51" t="s">
        <v>172</v>
      </c>
      <c r="B2" s="51"/>
      <c r="C2" s="51"/>
      <c r="D2" s="51"/>
      <c r="E2" s="51"/>
      <c r="F2" s="51"/>
      <c r="G2" s="51"/>
    </row>
    <row r="3" customFormat="false" ht="18.75" hidden="false" customHeight="false" outlineLevel="0" collapsed="false">
      <c r="A3" s="51"/>
      <c r="B3" s="52"/>
      <c r="C3" s="52"/>
      <c r="D3" s="51"/>
      <c r="E3" s="51"/>
      <c r="F3" s="51"/>
      <c r="G3" s="52"/>
    </row>
    <row r="4" customFormat="false" ht="73.5" hidden="false" customHeight="true" outlineLevel="0" collapsed="false">
      <c r="A4" s="53" t="s">
        <v>6</v>
      </c>
      <c r="B4" s="54" t="s">
        <v>7</v>
      </c>
      <c r="C4" s="54" t="s">
        <v>106</v>
      </c>
      <c r="D4" s="54" t="s">
        <v>107</v>
      </c>
      <c r="E4" s="54" t="s">
        <v>108</v>
      </c>
      <c r="F4" s="54" t="s">
        <v>109</v>
      </c>
      <c r="G4" s="55" t="s">
        <v>110</v>
      </c>
    </row>
    <row r="5" customFormat="false" ht="25.5" hidden="false" customHeight="true" outlineLevel="0" collapsed="false">
      <c r="A5" s="56" t="n">
        <v>1</v>
      </c>
      <c r="B5" s="57" t="n">
        <v>2</v>
      </c>
      <c r="C5" s="57" t="n">
        <v>3</v>
      </c>
      <c r="D5" s="57" t="n">
        <v>4</v>
      </c>
      <c r="E5" s="57" t="n">
        <v>5</v>
      </c>
      <c r="F5" s="57" t="n">
        <v>6</v>
      </c>
      <c r="G5" s="57" t="n">
        <v>7</v>
      </c>
    </row>
    <row r="6" customFormat="false" ht="26.25" hidden="false" customHeight="true" outlineLevel="0" collapsed="false">
      <c r="A6" s="118" t="s">
        <v>134</v>
      </c>
      <c r="B6" s="118"/>
      <c r="C6" s="118"/>
      <c r="D6" s="118"/>
      <c r="E6" s="118"/>
      <c r="F6" s="118"/>
      <c r="G6" s="118"/>
    </row>
    <row r="7" customFormat="false" ht="24.75" hidden="false" customHeight="true" outlineLevel="0" collapsed="false">
      <c r="A7" s="119" t="s">
        <v>173</v>
      </c>
      <c r="B7" s="57" t="n">
        <v>2050</v>
      </c>
      <c r="C7" s="120" t="n">
        <f aca="false">SUM(C8:C8)</f>
        <v>0</v>
      </c>
      <c r="D7" s="120" t="n">
        <f aca="false">SUM(D8:D8)</f>
        <v>0</v>
      </c>
      <c r="E7" s="120" t="n">
        <f aca="false">SUM(E8:E8)</f>
        <v>0</v>
      </c>
      <c r="F7" s="120" t="n">
        <f aca="false">E7-D7</f>
        <v>0</v>
      </c>
      <c r="G7" s="121" t="e">
        <f aca="false">(E7/D7)*100</f>
        <v>#DIV/0!</v>
      </c>
    </row>
    <row r="8" customFormat="false" ht="21.75" hidden="false" customHeight="true" outlineLevel="0" collapsed="false">
      <c r="A8" s="63"/>
      <c r="B8" s="64"/>
      <c r="C8" s="64"/>
      <c r="D8" s="67"/>
      <c r="E8" s="67"/>
      <c r="F8" s="61" t="n">
        <f aca="false">E8-D8</f>
        <v>0</v>
      </c>
      <c r="G8" s="71" t="e">
        <f aca="false">(E8/D8)*100</f>
        <v>#DIV/0!</v>
      </c>
    </row>
    <row r="9" s="73" customFormat="true" ht="23.25" hidden="false" customHeight="true" outlineLevel="0" collapsed="false">
      <c r="A9" s="122" t="s">
        <v>174</v>
      </c>
      <c r="B9" s="123" t="n">
        <v>2060</v>
      </c>
      <c r="C9" s="67" t="n">
        <f aca="false">SUM(C10:C10)</f>
        <v>0</v>
      </c>
      <c r="D9" s="67" t="n">
        <f aca="false">SUM(D10:D10)</f>
        <v>0</v>
      </c>
      <c r="E9" s="67" t="n">
        <f aca="false">SUM(E10:E10)</f>
        <v>0</v>
      </c>
      <c r="F9" s="61" t="n">
        <f aca="false">E9-D9</f>
        <v>0</v>
      </c>
      <c r="G9" s="71" t="e">
        <f aca="false">(E9/D9)*100</f>
        <v>#DIV/0!</v>
      </c>
    </row>
    <row r="10" s="73" customFormat="true" ht="23.25" hidden="false" customHeight="true" outlineLevel="0" collapsed="false">
      <c r="A10" s="74"/>
      <c r="B10" s="72"/>
      <c r="C10" s="72"/>
      <c r="D10" s="67"/>
      <c r="E10" s="67"/>
      <c r="F10" s="61" t="n">
        <f aca="false">E10-D10</f>
        <v>0</v>
      </c>
      <c r="G10" s="71" t="e">
        <f aca="false">(E10/D10)*100</f>
        <v>#DIV/0!</v>
      </c>
    </row>
    <row r="11" s="73" customFormat="true" ht="29.25" hidden="false" customHeight="true" outlineLevel="0" collapsed="false">
      <c r="A11" s="124" t="s">
        <v>175</v>
      </c>
      <c r="B11" s="124"/>
      <c r="C11" s="124"/>
      <c r="D11" s="124"/>
      <c r="E11" s="124"/>
      <c r="F11" s="124"/>
      <c r="G11" s="124"/>
    </row>
    <row r="12" s="73" customFormat="true" ht="42.75" hidden="false" customHeight="true" outlineLevel="0" collapsed="false">
      <c r="A12" s="125" t="s">
        <v>176</v>
      </c>
      <c r="B12" s="72"/>
      <c r="C12" s="72"/>
      <c r="D12" s="67"/>
      <c r="E12" s="67"/>
      <c r="F12" s="61"/>
      <c r="G12" s="67"/>
    </row>
    <row r="13" s="73" customFormat="true" ht="27.75" hidden="false" customHeight="true" outlineLevel="0" collapsed="false">
      <c r="A13" s="63" t="s">
        <v>177</v>
      </c>
      <c r="B13" s="123" t="n">
        <v>2117</v>
      </c>
      <c r="C13" s="67" t="n">
        <f aca="false">SUM(C14:C14)</f>
        <v>0</v>
      </c>
      <c r="D13" s="67" t="n">
        <f aca="false">SUM(D14:D14)</f>
        <v>0</v>
      </c>
      <c r="E13" s="67" t="n">
        <f aca="false">SUM(E14:E14)</f>
        <v>0</v>
      </c>
      <c r="F13" s="67" t="n">
        <f aca="false">E13-D13</f>
        <v>0</v>
      </c>
      <c r="G13" s="71" t="e">
        <f aca="false">(E13/D13)*100</f>
        <v>#DIV/0!</v>
      </c>
    </row>
    <row r="14" s="73" customFormat="true" ht="22.5" hidden="false" customHeight="true" outlineLevel="0" collapsed="false">
      <c r="A14" s="126"/>
      <c r="B14" s="72"/>
      <c r="C14" s="72"/>
      <c r="D14" s="61"/>
      <c r="E14" s="61"/>
      <c r="F14" s="61" t="n">
        <f aca="false">E14-D14</f>
        <v>0</v>
      </c>
      <c r="G14" s="71" t="e">
        <f aca="false">(E14/D14)*100</f>
        <v>#DIV/0!</v>
      </c>
    </row>
    <row r="15" s="73" customFormat="true" ht="40.5" hidden="false" customHeight="true" outlineLevel="0" collapsed="false">
      <c r="A15" s="127" t="s">
        <v>178</v>
      </c>
      <c r="B15" s="72"/>
      <c r="C15" s="72"/>
      <c r="D15" s="61"/>
      <c r="E15" s="61"/>
      <c r="F15" s="61"/>
      <c r="G15" s="61"/>
    </row>
    <row r="16" s="73" customFormat="true" ht="29.25" hidden="false" customHeight="true" outlineLevel="0" collapsed="false">
      <c r="A16" s="74" t="s">
        <v>177</v>
      </c>
      <c r="B16" s="123" t="n">
        <v>2128</v>
      </c>
      <c r="C16" s="67" t="n">
        <f aca="false">SUM(C17:C17)</f>
        <v>0</v>
      </c>
      <c r="D16" s="67" t="n">
        <f aca="false">SUM(D17:D17)</f>
        <v>0</v>
      </c>
      <c r="E16" s="67" t="n">
        <f aca="false">SUM(E17:E17)</f>
        <v>0</v>
      </c>
      <c r="F16" s="67" t="n">
        <f aca="false">E16-D16</f>
        <v>0</v>
      </c>
      <c r="G16" s="71" t="e">
        <f aca="false">(E16/D16)*100</f>
        <v>#DIV/0!</v>
      </c>
    </row>
    <row r="17" s="73" customFormat="true" ht="23.25" hidden="false" customHeight="true" outlineLevel="0" collapsed="false">
      <c r="A17" s="74"/>
      <c r="B17" s="72"/>
      <c r="C17" s="72"/>
      <c r="D17" s="67"/>
      <c r="E17" s="67"/>
      <c r="F17" s="61" t="n">
        <f aca="false">E17-D17</f>
        <v>0</v>
      </c>
      <c r="G17" s="71" t="e">
        <f aca="false">(E17/D17)*100</f>
        <v>#DIV/0!</v>
      </c>
    </row>
    <row r="18" s="73" customFormat="true" ht="37.5" hidden="false" customHeight="true" outlineLevel="0" collapsed="false">
      <c r="A18" s="125" t="s">
        <v>179</v>
      </c>
      <c r="B18" s="72"/>
      <c r="C18" s="72"/>
      <c r="D18" s="61"/>
      <c r="E18" s="61"/>
      <c r="F18" s="61"/>
      <c r="G18" s="128"/>
    </row>
    <row r="19" s="73" customFormat="true" ht="38.25" hidden="false" customHeight="true" outlineLevel="0" collapsed="false">
      <c r="A19" s="129" t="s">
        <v>180</v>
      </c>
      <c r="B19" s="123" t="n">
        <v>2123</v>
      </c>
      <c r="C19" s="67" t="n">
        <f aca="false">SUM(C20:C20)</f>
        <v>0</v>
      </c>
      <c r="D19" s="67" t="n">
        <f aca="false">SUM(D20:D20)</f>
        <v>0</v>
      </c>
      <c r="E19" s="67" t="n">
        <f aca="false">SUM(E20:E20)</f>
        <v>0</v>
      </c>
      <c r="F19" s="67" t="n">
        <f aca="false">E19-D19</f>
        <v>0</v>
      </c>
      <c r="G19" s="71" t="e">
        <f aca="false">(E19/D19)*100</f>
        <v>#DIV/0!</v>
      </c>
    </row>
    <row r="20" s="73" customFormat="true" ht="24.75" hidden="false" customHeight="true" outlineLevel="0" collapsed="false">
      <c r="A20" s="74"/>
      <c r="B20" s="72"/>
      <c r="C20" s="72"/>
      <c r="D20" s="67"/>
      <c r="E20" s="67"/>
      <c r="F20" s="67" t="n">
        <f aca="false">E20-D20</f>
        <v>0</v>
      </c>
      <c r="G20" s="71" t="e">
        <f aca="false">(E20/D20)*100</f>
        <v>#DIV/0!</v>
      </c>
    </row>
    <row r="21" s="73" customFormat="true" ht="26.25" hidden="false" customHeight="true" outlineLevel="0" collapsed="false">
      <c r="A21" s="130" t="s">
        <v>181</v>
      </c>
      <c r="B21" s="72"/>
      <c r="C21" s="72"/>
      <c r="D21" s="67"/>
      <c r="E21" s="67"/>
      <c r="F21" s="61"/>
      <c r="G21" s="71"/>
    </row>
    <row r="22" s="73" customFormat="true" ht="41.25" hidden="false" customHeight="true" outlineLevel="0" collapsed="false">
      <c r="A22" s="129" t="s">
        <v>182</v>
      </c>
      <c r="B22" s="123" t="n">
        <v>2142</v>
      </c>
      <c r="C22" s="67" t="n">
        <f aca="false">SUM(C23:C23)</f>
        <v>0</v>
      </c>
      <c r="D22" s="67" t="n">
        <f aca="false">SUM(D23:D23)</f>
        <v>0</v>
      </c>
      <c r="E22" s="67" t="n">
        <f aca="false">SUM(E23:E23)</f>
        <v>0</v>
      </c>
      <c r="F22" s="61" t="n">
        <f aca="false">E22-D22</f>
        <v>0</v>
      </c>
      <c r="G22" s="71" t="e">
        <f aca="false">(E22/D22)*100</f>
        <v>#DIV/0!</v>
      </c>
    </row>
    <row r="23" s="73" customFormat="true" ht="28.5" hidden="false" customHeight="true" outlineLevel="0" collapsed="false">
      <c r="A23" s="74"/>
      <c r="B23" s="72"/>
      <c r="C23" s="72"/>
      <c r="D23" s="67"/>
      <c r="E23" s="67"/>
      <c r="F23" s="61" t="n">
        <f aca="false">E23-D23</f>
        <v>0</v>
      </c>
      <c r="G23" s="71" t="e">
        <f aca="false">(E23/D23)*100</f>
        <v>#DIV/0!</v>
      </c>
    </row>
    <row r="24" customFormat="false" ht="18.75" hidden="false" customHeight="false" outlineLevel="0" collapsed="false">
      <c r="A24" s="77"/>
      <c r="B24" s="78"/>
      <c r="C24" s="78"/>
      <c r="D24" s="81"/>
      <c r="E24" s="80"/>
      <c r="F24" s="80"/>
      <c r="G24" s="80"/>
    </row>
    <row r="25" customFormat="false" ht="24.75" hidden="false" customHeight="true" outlineLevel="0" collapsed="false">
      <c r="A25" s="131" t="s">
        <v>99</v>
      </c>
      <c r="B25" s="78"/>
      <c r="C25" s="78"/>
      <c r="D25" s="132" t="s">
        <v>100</v>
      </c>
      <c r="E25" s="132"/>
      <c r="F25" s="133" t="s">
        <v>101</v>
      </c>
      <c r="G25" s="133"/>
      <c r="H25" s="134"/>
    </row>
    <row r="26" customFormat="false" ht="18.75" hidden="false" customHeight="false" outlineLevel="0" collapsed="false">
      <c r="A26" s="78" t="s">
        <v>102</v>
      </c>
      <c r="B26" s="135"/>
      <c r="C26" s="135"/>
      <c r="D26" s="135" t="s">
        <v>170</v>
      </c>
      <c r="E26" s="135"/>
      <c r="F26" s="78" t="s">
        <v>183</v>
      </c>
      <c r="G26" s="78"/>
      <c r="H26" s="136"/>
    </row>
    <row r="27" customFormat="false" ht="18.75" hidden="false" customHeight="false" outlineLevel="0" collapsed="false">
      <c r="A27" s="77"/>
      <c r="B27" s="78"/>
      <c r="C27" s="78"/>
      <c r="D27" s="81"/>
      <c r="E27" s="80"/>
      <c r="F27" s="80"/>
      <c r="G27" s="80"/>
    </row>
    <row r="28" customFormat="false" ht="18.75" hidden="false" customHeight="false" outlineLevel="0" collapsed="false">
      <c r="A28" s="77"/>
      <c r="B28" s="78"/>
      <c r="C28" s="78"/>
      <c r="D28" s="81"/>
      <c r="E28" s="80"/>
      <c r="F28" s="80"/>
      <c r="G28" s="80"/>
    </row>
    <row r="29" customFormat="false" ht="18.75" hidden="false" customHeight="false" outlineLevel="0" collapsed="false">
      <c r="A29" s="77"/>
      <c r="B29" s="78"/>
      <c r="C29" s="78"/>
      <c r="D29" s="81"/>
      <c r="E29" s="80"/>
      <c r="F29" s="80"/>
      <c r="G29" s="80"/>
    </row>
    <row r="30" customFormat="false" ht="18.75" hidden="false" customHeight="false" outlineLevel="0" collapsed="false">
      <c r="A30" s="77"/>
      <c r="B30" s="78"/>
      <c r="C30" s="78"/>
      <c r="D30" s="81"/>
      <c r="E30" s="80"/>
      <c r="F30" s="80"/>
      <c r="G30" s="80"/>
    </row>
    <row r="31" customFormat="false" ht="18.75" hidden="false" customHeight="false" outlineLevel="0" collapsed="false">
      <c r="A31" s="77"/>
      <c r="B31" s="78"/>
      <c r="C31" s="78"/>
      <c r="D31" s="81"/>
      <c r="E31" s="80"/>
      <c r="F31" s="80"/>
      <c r="G31" s="80"/>
    </row>
    <row r="32" customFormat="false" ht="18.75" hidden="false" customHeight="false" outlineLevel="0" collapsed="false">
      <c r="A32" s="77"/>
      <c r="B32" s="78"/>
      <c r="C32" s="78"/>
      <c r="D32" s="81"/>
      <c r="E32" s="80"/>
      <c r="F32" s="80"/>
      <c r="G32" s="80"/>
    </row>
    <row r="33" customFormat="false" ht="18.75" hidden="false" customHeight="false" outlineLevel="0" collapsed="false">
      <c r="A33" s="77"/>
      <c r="B33" s="78"/>
      <c r="C33" s="78"/>
      <c r="D33" s="81"/>
      <c r="E33" s="80"/>
      <c r="F33" s="80"/>
      <c r="G33" s="80"/>
    </row>
    <row r="34" customFormat="false" ht="18.75" hidden="false" customHeight="false" outlineLevel="0" collapsed="false">
      <c r="A34" s="77"/>
      <c r="B34" s="78"/>
      <c r="C34" s="78"/>
      <c r="D34" s="81"/>
      <c r="E34" s="80"/>
      <c r="F34" s="80"/>
      <c r="G34" s="80"/>
    </row>
    <row r="35" customFormat="false" ht="18.75" hidden="false" customHeight="false" outlineLevel="0" collapsed="false">
      <c r="A35" s="77"/>
      <c r="B35" s="78"/>
      <c r="C35" s="78"/>
      <c r="D35" s="81"/>
      <c r="E35" s="80"/>
      <c r="F35" s="80"/>
      <c r="G35" s="80"/>
    </row>
    <row r="36" customFormat="false" ht="18.75" hidden="false" customHeight="false" outlineLevel="0" collapsed="false">
      <c r="A36" s="77"/>
      <c r="B36" s="78"/>
      <c r="C36" s="78"/>
      <c r="D36" s="81"/>
      <c r="E36" s="80"/>
      <c r="F36" s="80"/>
      <c r="G36" s="80"/>
    </row>
    <row r="37" customFormat="false" ht="18.75" hidden="false" customHeight="false" outlineLevel="0" collapsed="false">
      <c r="A37" s="77"/>
      <c r="B37" s="78"/>
      <c r="C37" s="78"/>
      <c r="D37" s="81"/>
      <c r="E37" s="80"/>
      <c r="F37" s="80"/>
      <c r="G37" s="80"/>
    </row>
    <row r="38" customFormat="false" ht="18.75" hidden="false" customHeight="false" outlineLevel="0" collapsed="false">
      <c r="A38" s="77"/>
      <c r="B38" s="78"/>
      <c r="C38" s="78"/>
      <c r="D38" s="81"/>
      <c r="E38" s="80"/>
      <c r="F38" s="80"/>
      <c r="G38" s="80"/>
    </row>
    <row r="39" customFormat="false" ht="18.75" hidden="false" customHeight="false" outlineLevel="0" collapsed="false">
      <c r="A39" s="77"/>
      <c r="B39" s="78"/>
      <c r="C39" s="78"/>
      <c r="D39" s="81"/>
      <c r="E39" s="80"/>
      <c r="F39" s="80"/>
      <c r="G39" s="80"/>
    </row>
    <row r="40" customFormat="false" ht="18.75" hidden="false" customHeight="false" outlineLevel="0" collapsed="false">
      <c r="A40" s="77"/>
      <c r="B40" s="78"/>
      <c r="C40" s="78"/>
      <c r="D40" s="81"/>
      <c r="E40" s="80"/>
      <c r="F40" s="80"/>
      <c r="G40" s="80"/>
    </row>
    <row r="41" customFormat="false" ht="18.75" hidden="false" customHeight="false" outlineLevel="0" collapsed="false">
      <c r="A41" s="77"/>
      <c r="B41" s="78"/>
      <c r="C41" s="78"/>
      <c r="D41" s="81"/>
      <c r="E41" s="80"/>
      <c r="F41" s="80"/>
      <c r="G41" s="80"/>
    </row>
    <row r="42" customFormat="false" ht="18.75" hidden="false" customHeight="false" outlineLevel="0" collapsed="false">
      <c r="A42" s="77"/>
      <c r="B42" s="78"/>
      <c r="C42" s="78"/>
      <c r="D42" s="81"/>
      <c r="E42" s="80"/>
      <c r="F42" s="80"/>
      <c r="G42" s="80"/>
    </row>
    <row r="43" customFormat="false" ht="18.75" hidden="false" customHeight="false" outlineLevel="0" collapsed="false">
      <c r="A43" s="77"/>
      <c r="B43" s="78"/>
      <c r="C43" s="78"/>
      <c r="D43" s="81"/>
      <c r="E43" s="80"/>
      <c r="F43" s="80"/>
      <c r="G43" s="80"/>
    </row>
    <row r="44" customFormat="false" ht="18.75" hidden="false" customHeight="false" outlineLevel="0" collapsed="false">
      <c r="A44" s="77"/>
      <c r="B44" s="78"/>
      <c r="C44" s="78"/>
      <c r="D44" s="81"/>
      <c r="E44" s="80"/>
      <c r="F44" s="80"/>
      <c r="G44" s="80"/>
    </row>
    <row r="45" customFormat="false" ht="18.75" hidden="false" customHeight="false" outlineLevel="0" collapsed="false">
      <c r="A45" s="77"/>
      <c r="B45" s="78"/>
      <c r="C45" s="78"/>
      <c r="D45" s="81"/>
      <c r="E45" s="80"/>
      <c r="F45" s="80"/>
      <c r="G45" s="80"/>
    </row>
    <row r="46" customFormat="false" ht="18.75" hidden="false" customHeight="false" outlineLevel="0" collapsed="false">
      <c r="A46" s="77"/>
      <c r="B46" s="78"/>
      <c r="C46" s="78"/>
      <c r="D46" s="81"/>
      <c r="E46" s="80"/>
      <c r="F46" s="80"/>
      <c r="G46" s="80"/>
    </row>
    <row r="47" customFormat="false" ht="18.75" hidden="false" customHeight="false" outlineLevel="0" collapsed="false">
      <c r="A47" s="77"/>
      <c r="B47" s="78"/>
      <c r="C47" s="78"/>
      <c r="D47" s="81"/>
      <c r="E47" s="80"/>
      <c r="F47" s="80"/>
      <c r="G47" s="80"/>
    </row>
    <row r="48" customFormat="false" ht="18.75" hidden="false" customHeight="false" outlineLevel="0" collapsed="false">
      <c r="A48" s="77"/>
      <c r="B48" s="78"/>
      <c r="C48" s="78"/>
      <c r="D48" s="81"/>
      <c r="E48" s="80"/>
      <c r="F48" s="80"/>
      <c r="G48" s="80"/>
    </row>
    <row r="49" customFormat="false" ht="18.75" hidden="false" customHeight="false" outlineLevel="0" collapsed="false">
      <c r="A49" s="77"/>
      <c r="B49" s="78"/>
      <c r="C49" s="78"/>
      <c r="D49" s="81"/>
      <c r="E49" s="80"/>
      <c r="F49" s="80"/>
      <c r="G49" s="80"/>
    </row>
    <row r="50" customFormat="false" ht="18.75" hidden="false" customHeight="false" outlineLevel="0" collapsed="false">
      <c r="A50" s="77"/>
      <c r="B50" s="78"/>
      <c r="C50" s="78"/>
      <c r="D50" s="81"/>
      <c r="E50" s="80"/>
      <c r="F50" s="80"/>
      <c r="G50" s="80"/>
    </row>
    <row r="51" customFormat="false" ht="18.75" hidden="false" customHeight="false" outlineLevel="0" collapsed="false">
      <c r="A51" s="77"/>
      <c r="B51" s="78"/>
      <c r="C51" s="78"/>
      <c r="D51" s="81"/>
      <c r="E51" s="80"/>
      <c r="F51" s="80"/>
      <c r="G51" s="80"/>
    </row>
    <row r="52" customFormat="false" ht="18.75" hidden="false" customHeight="false" outlineLevel="0" collapsed="false">
      <c r="A52" s="77"/>
      <c r="B52" s="78"/>
      <c r="C52" s="78"/>
      <c r="D52" s="81"/>
      <c r="E52" s="80"/>
      <c r="F52" s="80"/>
      <c r="G52" s="80"/>
    </row>
    <row r="53" customFormat="false" ht="18.75" hidden="false" customHeight="false" outlineLevel="0" collapsed="false">
      <c r="A53" s="77"/>
      <c r="B53" s="78"/>
      <c r="C53" s="78"/>
      <c r="D53" s="81"/>
      <c r="E53" s="80"/>
      <c r="F53" s="80"/>
      <c r="G53" s="80"/>
    </row>
    <row r="54" customFormat="false" ht="18.75" hidden="false" customHeight="false" outlineLevel="0" collapsed="false">
      <c r="A54" s="77"/>
      <c r="B54" s="78"/>
      <c r="C54" s="78"/>
      <c r="D54" s="81"/>
      <c r="E54" s="80"/>
      <c r="F54" s="80"/>
      <c r="G54" s="80"/>
    </row>
    <row r="55" customFormat="false" ht="18.75" hidden="false" customHeight="false" outlineLevel="0" collapsed="false">
      <c r="A55" s="77"/>
      <c r="B55" s="78"/>
      <c r="C55" s="78"/>
      <c r="D55" s="81"/>
      <c r="E55" s="80"/>
      <c r="F55" s="80"/>
      <c r="G55" s="80"/>
    </row>
    <row r="56" customFormat="false" ht="18.75" hidden="false" customHeight="false" outlineLevel="0" collapsed="false">
      <c r="A56" s="77"/>
      <c r="B56" s="78"/>
      <c r="C56" s="78"/>
      <c r="D56" s="81"/>
      <c r="E56" s="80"/>
      <c r="F56" s="80"/>
      <c r="G56" s="80"/>
    </row>
    <row r="57" customFormat="false" ht="18.75" hidden="false" customHeight="false" outlineLevel="0" collapsed="false">
      <c r="A57" s="77"/>
      <c r="B57" s="78"/>
      <c r="C57" s="78"/>
      <c r="D57" s="81"/>
      <c r="E57" s="80"/>
      <c r="F57" s="80"/>
      <c r="G57" s="80"/>
    </row>
    <row r="58" customFormat="false" ht="18.75" hidden="false" customHeight="false" outlineLevel="0" collapsed="false">
      <c r="A58" s="77"/>
      <c r="D58" s="82"/>
      <c r="E58" s="83"/>
      <c r="F58" s="83"/>
      <c r="G58" s="83"/>
    </row>
    <row r="59" customFormat="false" ht="18.75" hidden="false" customHeight="false" outlineLevel="0" collapsed="false">
      <c r="A59" s="84"/>
      <c r="D59" s="82"/>
      <c r="E59" s="83"/>
      <c r="F59" s="83"/>
      <c r="G59" s="83"/>
    </row>
    <row r="60" customFormat="false" ht="18.75" hidden="false" customHeight="false" outlineLevel="0" collapsed="false">
      <c r="A60" s="84"/>
      <c r="D60" s="82"/>
      <c r="E60" s="83"/>
      <c r="F60" s="83"/>
      <c r="G60" s="83"/>
    </row>
    <row r="61" customFormat="false" ht="18.75" hidden="false" customHeight="false" outlineLevel="0" collapsed="false">
      <c r="A61" s="84"/>
      <c r="D61" s="82"/>
      <c r="E61" s="83"/>
      <c r="F61" s="83"/>
      <c r="G61" s="83"/>
    </row>
    <row r="62" customFormat="false" ht="18.75" hidden="false" customHeight="false" outlineLevel="0" collapsed="false">
      <c r="A62" s="84"/>
      <c r="D62" s="82"/>
      <c r="E62" s="83"/>
      <c r="F62" s="83"/>
      <c r="G62" s="83"/>
    </row>
    <row r="63" customFormat="false" ht="18.75" hidden="false" customHeight="false" outlineLevel="0" collapsed="false">
      <c r="A63" s="84"/>
      <c r="D63" s="82"/>
      <c r="E63" s="83"/>
      <c r="F63" s="83"/>
      <c r="G63" s="83"/>
    </row>
    <row r="64" customFormat="false" ht="18.75" hidden="false" customHeight="false" outlineLevel="0" collapsed="false">
      <c r="A64" s="84"/>
      <c r="D64" s="82"/>
      <c r="E64" s="83"/>
      <c r="F64" s="83"/>
      <c r="G64" s="83"/>
    </row>
    <row r="65" customFormat="false" ht="18.75" hidden="false" customHeight="false" outlineLevel="0" collapsed="false">
      <c r="A65" s="84"/>
      <c r="D65" s="82"/>
      <c r="E65" s="83"/>
      <c r="F65" s="83"/>
      <c r="G65" s="83"/>
    </row>
    <row r="66" customFormat="false" ht="18.75" hidden="false" customHeight="false" outlineLevel="0" collapsed="false">
      <c r="A66" s="84"/>
      <c r="D66" s="82"/>
      <c r="E66" s="83"/>
      <c r="F66" s="83"/>
      <c r="G66" s="83"/>
    </row>
    <row r="67" customFormat="false" ht="18.75" hidden="false" customHeight="false" outlineLevel="0" collapsed="false">
      <c r="A67" s="84"/>
      <c r="D67" s="82"/>
      <c r="E67" s="83"/>
      <c r="F67" s="83"/>
      <c r="G67" s="83"/>
    </row>
    <row r="68" customFormat="false" ht="18.75" hidden="false" customHeight="false" outlineLevel="0" collapsed="false">
      <c r="A68" s="84"/>
      <c r="D68" s="82"/>
      <c r="E68" s="83"/>
      <c r="F68" s="83"/>
      <c r="G68" s="83"/>
    </row>
    <row r="69" customFormat="false" ht="18.75" hidden="false" customHeight="false" outlineLevel="0" collapsed="false">
      <c r="A69" s="84"/>
      <c r="D69" s="82"/>
      <c r="E69" s="83"/>
      <c r="F69" s="83"/>
      <c r="G69" s="83"/>
    </row>
    <row r="70" customFormat="false" ht="18.75" hidden="false" customHeight="false" outlineLevel="0" collapsed="false">
      <c r="A70" s="84"/>
      <c r="D70" s="82"/>
      <c r="E70" s="83"/>
      <c r="F70" s="83"/>
      <c r="G70" s="83"/>
    </row>
    <row r="71" customFormat="false" ht="18.75" hidden="false" customHeight="false" outlineLevel="0" collapsed="false">
      <c r="A71" s="84"/>
      <c r="D71" s="82"/>
      <c r="E71" s="83"/>
      <c r="F71" s="83"/>
      <c r="G71" s="83"/>
    </row>
    <row r="72" customFormat="false" ht="18.75" hidden="false" customHeight="false" outlineLevel="0" collapsed="false">
      <c r="A72" s="84"/>
      <c r="D72" s="82"/>
      <c r="E72" s="83"/>
      <c r="F72" s="83"/>
      <c r="G72" s="83"/>
    </row>
    <row r="73" customFormat="false" ht="18.75" hidden="false" customHeight="false" outlineLevel="0" collapsed="false">
      <c r="A73" s="84"/>
      <c r="D73" s="82"/>
      <c r="E73" s="83"/>
      <c r="F73" s="83"/>
      <c r="G73" s="83"/>
    </row>
    <row r="74" customFormat="false" ht="18.75" hidden="false" customHeight="false" outlineLevel="0" collapsed="false">
      <c r="A74" s="84"/>
      <c r="D74" s="82"/>
      <c r="E74" s="83"/>
      <c r="F74" s="83"/>
      <c r="G74" s="83"/>
    </row>
    <row r="75" customFormat="false" ht="18.75" hidden="false" customHeight="false" outlineLevel="0" collapsed="false">
      <c r="A75" s="84"/>
      <c r="D75" s="82"/>
      <c r="E75" s="83"/>
      <c r="F75" s="83"/>
      <c r="G75" s="83"/>
    </row>
    <row r="76" customFormat="false" ht="18.75" hidden="false" customHeight="false" outlineLevel="0" collapsed="false">
      <c r="A76" s="84"/>
      <c r="D76" s="82"/>
      <c r="E76" s="83"/>
      <c r="F76" s="83"/>
      <c r="G76" s="83"/>
    </row>
    <row r="77" customFormat="false" ht="18.75" hidden="false" customHeight="false" outlineLevel="0" collapsed="false">
      <c r="A77" s="84"/>
      <c r="D77" s="82"/>
      <c r="E77" s="83"/>
      <c r="F77" s="83"/>
      <c r="G77" s="83"/>
    </row>
    <row r="78" customFormat="false" ht="18.75" hidden="false" customHeight="false" outlineLevel="0" collapsed="false">
      <c r="A78" s="84"/>
      <c r="D78" s="82"/>
      <c r="E78" s="83"/>
      <c r="F78" s="83"/>
      <c r="G78" s="83"/>
    </row>
    <row r="79" customFormat="false" ht="18.75" hidden="false" customHeight="false" outlineLevel="0" collapsed="false">
      <c r="A79" s="84"/>
      <c r="D79" s="82"/>
      <c r="E79" s="83"/>
      <c r="F79" s="83"/>
      <c r="G79" s="83"/>
    </row>
    <row r="80" customFormat="false" ht="18.75" hidden="false" customHeight="false" outlineLevel="0" collapsed="false">
      <c r="A80" s="84"/>
      <c r="D80" s="82"/>
      <c r="E80" s="83"/>
      <c r="F80" s="83"/>
      <c r="G80" s="83"/>
    </row>
    <row r="81" customFormat="false" ht="18.75" hidden="false" customHeight="false" outlineLevel="0" collapsed="false">
      <c r="A81" s="84"/>
    </row>
    <row r="82" customFormat="false" ht="18.75" hidden="false" customHeight="false" outlineLevel="0" collapsed="false">
      <c r="A82" s="85"/>
    </row>
    <row r="83" customFormat="false" ht="18.75" hidden="false" customHeight="false" outlineLevel="0" collapsed="false">
      <c r="A83" s="85"/>
    </row>
    <row r="84" customFormat="false" ht="18.75" hidden="false" customHeight="false" outlineLevel="0" collapsed="false">
      <c r="A84" s="85"/>
    </row>
    <row r="85" customFormat="false" ht="18.75" hidden="false" customHeight="false" outlineLevel="0" collapsed="false">
      <c r="A85" s="85"/>
    </row>
    <row r="86" customFormat="false" ht="18.75" hidden="false" customHeight="false" outlineLevel="0" collapsed="false">
      <c r="A86" s="85"/>
    </row>
    <row r="87" customFormat="false" ht="18.75" hidden="false" customHeight="false" outlineLevel="0" collapsed="false">
      <c r="A87" s="85"/>
    </row>
    <row r="88" customFormat="false" ht="18.75" hidden="false" customHeight="false" outlineLevel="0" collapsed="false">
      <c r="A88" s="85"/>
    </row>
    <row r="89" customFormat="false" ht="18.75" hidden="false" customHeight="false" outlineLevel="0" collapsed="false">
      <c r="A89" s="85"/>
    </row>
    <row r="90" customFormat="false" ht="18.75" hidden="false" customHeight="false" outlineLevel="0" collapsed="false">
      <c r="A90" s="85"/>
    </row>
    <row r="91" customFormat="false" ht="18.75" hidden="false" customHeight="false" outlineLevel="0" collapsed="false">
      <c r="A91" s="85"/>
    </row>
    <row r="92" customFormat="false" ht="18.75" hidden="false" customHeight="false" outlineLevel="0" collapsed="false">
      <c r="A92" s="85"/>
    </row>
    <row r="93" customFormat="false" ht="18.75" hidden="false" customHeight="false" outlineLevel="0" collapsed="false">
      <c r="A93" s="85"/>
    </row>
    <row r="94" customFormat="false" ht="18.75" hidden="false" customHeight="false" outlineLevel="0" collapsed="false">
      <c r="A94" s="85"/>
    </row>
    <row r="95" customFormat="false" ht="18.75" hidden="false" customHeight="false" outlineLevel="0" collapsed="false">
      <c r="A95" s="85"/>
    </row>
    <row r="96" customFormat="false" ht="18.75" hidden="false" customHeight="false" outlineLevel="0" collapsed="false">
      <c r="A96" s="85"/>
    </row>
    <row r="97" customFormat="false" ht="18.75" hidden="false" customHeight="false" outlineLevel="0" collapsed="false">
      <c r="A97" s="85"/>
    </row>
    <row r="98" customFormat="false" ht="18.75" hidden="false" customHeight="false" outlineLevel="0" collapsed="false">
      <c r="A98" s="85"/>
    </row>
    <row r="99" customFormat="false" ht="18.75" hidden="false" customHeight="false" outlineLevel="0" collapsed="false">
      <c r="A99" s="85"/>
    </row>
    <row r="100" customFormat="false" ht="18.75" hidden="false" customHeight="false" outlineLevel="0" collapsed="false">
      <c r="A100" s="85"/>
    </row>
    <row r="101" customFormat="false" ht="18.75" hidden="false" customHeight="false" outlineLevel="0" collapsed="false">
      <c r="A101" s="85"/>
    </row>
    <row r="102" customFormat="false" ht="18.75" hidden="false" customHeight="false" outlineLevel="0" collapsed="false">
      <c r="A102" s="85"/>
    </row>
    <row r="103" customFormat="false" ht="18.75" hidden="false" customHeight="false" outlineLevel="0" collapsed="false">
      <c r="A103" s="85"/>
    </row>
    <row r="104" customFormat="false" ht="18.75" hidden="false" customHeight="false" outlineLevel="0" collapsed="false">
      <c r="A104" s="85"/>
    </row>
    <row r="105" customFormat="false" ht="18.75" hidden="false" customHeight="false" outlineLevel="0" collapsed="false">
      <c r="A105" s="85"/>
    </row>
    <row r="106" customFormat="false" ht="18.75" hidden="false" customHeight="false" outlineLevel="0" collapsed="false">
      <c r="A106" s="85"/>
    </row>
    <row r="107" customFormat="false" ht="18.75" hidden="false" customHeight="false" outlineLevel="0" collapsed="false">
      <c r="A107" s="85"/>
    </row>
    <row r="108" customFormat="false" ht="18.75" hidden="false" customHeight="false" outlineLevel="0" collapsed="false">
      <c r="A108" s="85"/>
    </row>
    <row r="109" customFormat="false" ht="18.75" hidden="false" customHeight="false" outlineLevel="0" collapsed="false">
      <c r="A109" s="85"/>
    </row>
    <row r="110" customFormat="false" ht="18.75" hidden="false" customHeight="false" outlineLevel="0" collapsed="false">
      <c r="A110" s="85"/>
    </row>
    <row r="111" customFormat="false" ht="18.75" hidden="false" customHeight="false" outlineLevel="0" collapsed="false">
      <c r="A111" s="85"/>
    </row>
    <row r="112" customFormat="false" ht="18.75" hidden="false" customHeight="false" outlineLevel="0" collapsed="false">
      <c r="A112" s="85"/>
    </row>
    <row r="113" customFormat="false" ht="18.75" hidden="false" customHeight="false" outlineLevel="0" collapsed="false">
      <c r="A113" s="85"/>
    </row>
    <row r="114" customFormat="false" ht="18.75" hidden="false" customHeight="false" outlineLevel="0" collapsed="false">
      <c r="A114" s="85"/>
    </row>
    <row r="115" customFormat="false" ht="18.75" hidden="false" customHeight="false" outlineLevel="0" collapsed="false">
      <c r="A115" s="85"/>
    </row>
    <row r="116" customFormat="false" ht="18.75" hidden="false" customHeight="false" outlineLevel="0" collapsed="false">
      <c r="A116" s="85"/>
    </row>
    <row r="117" customFormat="false" ht="18.75" hidden="false" customHeight="false" outlineLevel="0" collapsed="false">
      <c r="A117" s="85"/>
    </row>
    <row r="118" customFormat="false" ht="18.75" hidden="false" customHeight="false" outlineLevel="0" collapsed="false">
      <c r="A118" s="85"/>
    </row>
    <row r="119" customFormat="false" ht="18.75" hidden="false" customHeight="false" outlineLevel="0" collapsed="false">
      <c r="A119" s="85"/>
    </row>
    <row r="120" customFormat="false" ht="18.75" hidden="false" customHeight="false" outlineLevel="0" collapsed="false">
      <c r="A120" s="85"/>
    </row>
    <row r="121" customFormat="false" ht="18.75" hidden="false" customHeight="false" outlineLevel="0" collapsed="false">
      <c r="A121" s="85"/>
    </row>
    <row r="122" customFormat="false" ht="18.75" hidden="false" customHeight="false" outlineLevel="0" collapsed="false">
      <c r="A122" s="85"/>
    </row>
    <row r="123" customFormat="false" ht="18.75" hidden="false" customHeight="false" outlineLevel="0" collapsed="false">
      <c r="A123" s="85"/>
    </row>
    <row r="124" customFormat="false" ht="18.75" hidden="false" customHeight="false" outlineLevel="0" collapsed="false">
      <c r="A124" s="85"/>
    </row>
    <row r="125" customFormat="false" ht="18.75" hidden="false" customHeight="false" outlineLevel="0" collapsed="false">
      <c r="A125" s="85"/>
    </row>
    <row r="126" customFormat="false" ht="18.75" hidden="false" customHeight="false" outlineLevel="0" collapsed="false">
      <c r="A126" s="85"/>
    </row>
    <row r="127" customFormat="false" ht="18.75" hidden="false" customHeight="false" outlineLevel="0" collapsed="false">
      <c r="A127" s="85"/>
    </row>
    <row r="128" customFormat="false" ht="18.75" hidden="false" customHeight="false" outlineLevel="0" collapsed="false">
      <c r="A128" s="85"/>
    </row>
    <row r="129" customFormat="false" ht="18.75" hidden="false" customHeight="false" outlineLevel="0" collapsed="false">
      <c r="A129" s="85"/>
    </row>
    <row r="130" customFormat="false" ht="18.75" hidden="false" customHeight="false" outlineLevel="0" collapsed="false">
      <c r="A130" s="85"/>
    </row>
    <row r="131" customFormat="false" ht="18.75" hidden="false" customHeight="false" outlineLevel="0" collapsed="false">
      <c r="A131" s="85"/>
    </row>
    <row r="132" customFormat="false" ht="18.75" hidden="false" customHeight="false" outlineLevel="0" collapsed="false">
      <c r="A132" s="85"/>
    </row>
    <row r="133" customFormat="false" ht="18.75" hidden="false" customHeight="false" outlineLevel="0" collapsed="false">
      <c r="A133" s="85"/>
    </row>
    <row r="134" customFormat="false" ht="18.75" hidden="false" customHeight="false" outlineLevel="0" collapsed="false">
      <c r="A134" s="85"/>
    </row>
    <row r="135" customFormat="false" ht="18.75" hidden="false" customHeight="false" outlineLevel="0" collapsed="false">
      <c r="A135" s="85"/>
    </row>
    <row r="136" customFormat="false" ht="18.75" hidden="false" customHeight="false" outlineLevel="0" collapsed="false">
      <c r="A136" s="85"/>
    </row>
    <row r="137" customFormat="false" ht="18.75" hidden="false" customHeight="false" outlineLevel="0" collapsed="false">
      <c r="A137" s="85"/>
    </row>
    <row r="138" customFormat="false" ht="18.75" hidden="false" customHeight="false" outlineLevel="0" collapsed="false">
      <c r="A138" s="85"/>
    </row>
    <row r="139" customFormat="false" ht="18.75" hidden="false" customHeight="false" outlineLevel="0" collapsed="false">
      <c r="A139" s="85"/>
    </row>
    <row r="140" customFormat="false" ht="18.75" hidden="false" customHeight="false" outlineLevel="0" collapsed="false">
      <c r="A140" s="85"/>
    </row>
    <row r="141" customFormat="false" ht="18.75" hidden="false" customHeight="false" outlineLevel="0" collapsed="false">
      <c r="A141" s="85"/>
    </row>
    <row r="142" customFormat="false" ht="18.75" hidden="false" customHeight="false" outlineLevel="0" collapsed="false">
      <c r="A142" s="85"/>
    </row>
    <row r="143" customFormat="false" ht="18.75" hidden="false" customHeight="false" outlineLevel="0" collapsed="false">
      <c r="A143" s="85"/>
    </row>
    <row r="144" customFormat="false" ht="18.75" hidden="false" customHeight="false" outlineLevel="0" collapsed="false">
      <c r="A144" s="85"/>
    </row>
    <row r="145" customFormat="false" ht="18.75" hidden="false" customHeight="false" outlineLevel="0" collapsed="false">
      <c r="A145" s="85"/>
    </row>
    <row r="146" customFormat="false" ht="18.75" hidden="false" customHeight="false" outlineLevel="0" collapsed="false">
      <c r="A146" s="85"/>
    </row>
    <row r="147" customFormat="false" ht="18.75" hidden="false" customHeight="false" outlineLevel="0" collapsed="false">
      <c r="A147" s="85"/>
    </row>
    <row r="148" customFormat="false" ht="18.75" hidden="false" customHeight="false" outlineLevel="0" collapsed="false">
      <c r="A148" s="85"/>
    </row>
    <row r="149" customFormat="false" ht="18.75" hidden="false" customHeight="false" outlineLevel="0" collapsed="false">
      <c r="A149" s="85"/>
    </row>
    <row r="150" customFormat="false" ht="18.75" hidden="false" customHeight="false" outlineLevel="0" collapsed="false">
      <c r="A150" s="85"/>
    </row>
    <row r="151" customFormat="false" ht="18.75" hidden="false" customHeight="false" outlineLevel="0" collapsed="false">
      <c r="A151" s="85"/>
    </row>
    <row r="152" customFormat="false" ht="18.75" hidden="false" customHeight="false" outlineLevel="0" collapsed="false">
      <c r="A152" s="85"/>
    </row>
    <row r="153" customFormat="false" ht="18.75" hidden="false" customHeight="false" outlineLevel="0" collapsed="false">
      <c r="A153" s="85"/>
    </row>
    <row r="154" customFormat="false" ht="18.75" hidden="false" customHeight="false" outlineLevel="0" collapsed="false">
      <c r="A154" s="85"/>
    </row>
    <row r="155" customFormat="false" ht="18.75" hidden="false" customHeight="false" outlineLevel="0" collapsed="false">
      <c r="A155" s="85"/>
    </row>
    <row r="156" customFormat="false" ht="18.75" hidden="false" customHeight="false" outlineLevel="0" collapsed="false">
      <c r="A156" s="85"/>
    </row>
    <row r="157" customFormat="false" ht="18.75" hidden="false" customHeight="false" outlineLevel="0" collapsed="false">
      <c r="A157" s="85"/>
    </row>
    <row r="158" customFormat="false" ht="18.75" hidden="false" customHeight="false" outlineLevel="0" collapsed="false">
      <c r="A158" s="85"/>
    </row>
    <row r="159" customFormat="false" ht="18.75" hidden="false" customHeight="false" outlineLevel="0" collapsed="false">
      <c r="A159" s="85"/>
    </row>
    <row r="160" customFormat="false" ht="18.75" hidden="false" customHeight="false" outlineLevel="0" collapsed="false">
      <c r="A160" s="85"/>
    </row>
    <row r="161" customFormat="false" ht="18.75" hidden="false" customHeight="false" outlineLevel="0" collapsed="false">
      <c r="A161" s="85"/>
    </row>
    <row r="162" customFormat="false" ht="18.75" hidden="false" customHeight="false" outlineLevel="0" collapsed="false">
      <c r="A162" s="85"/>
    </row>
    <row r="163" customFormat="false" ht="18.75" hidden="false" customHeight="false" outlineLevel="0" collapsed="false">
      <c r="A163" s="85"/>
    </row>
    <row r="164" customFormat="false" ht="18.75" hidden="false" customHeight="false" outlineLevel="0" collapsed="false">
      <c r="A164" s="85"/>
    </row>
    <row r="165" customFormat="false" ht="18.75" hidden="false" customHeight="false" outlineLevel="0" collapsed="false">
      <c r="A165" s="85"/>
    </row>
    <row r="166" customFormat="false" ht="18.75" hidden="false" customHeight="false" outlineLevel="0" collapsed="false">
      <c r="A166" s="85"/>
    </row>
    <row r="167" customFormat="false" ht="18.75" hidden="false" customHeight="false" outlineLevel="0" collapsed="false">
      <c r="A167" s="85"/>
    </row>
    <row r="168" customFormat="false" ht="18.75" hidden="false" customHeight="false" outlineLevel="0" collapsed="false">
      <c r="A168" s="85"/>
    </row>
    <row r="169" customFormat="false" ht="18.75" hidden="false" customHeight="false" outlineLevel="0" collapsed="false">
      <c r="A169" s="85"/>
    </row>
    <row r="170" customFormat="false" ht="18.75" hidden="false" customHeight="false" outlineLevel="0" collapsed="false">
      <c r="A170" s="85"/>
    </row>
    <row r="171" customFormat="false" ht="18.75" hidden="false" customHeight="false" outlineLevel="0" collapsed="false">
      <c r="A171" s="85"/>
    </row>
    <row r="172" customFormat="false" ht="18.75" hidden="false" customHeight="false" outlineLevel="0" collapsed="false">
      <c r="A172" s="85"/>
    </row>
    <row r="173" customFormat="false" ht="18.75" hidden="false" customHeight="false" outlineLevel="0" collapsed="false">
      <c r="A173" s="85"/>
    </row>
    <row r="174" customFormat="false" ht="18.75" hidden="false" customHeight="false" outlineLevel="0" collapsed="false">
      <c r="A174" s="85"/>
    </row>
    <row r="175" customFormat="false" ht="18.75" hidden="false" customHeight="false" outlineLevel="0" collapsed="false">
      <c r="A175" s="85"/>
    </row>
    <row r="176" customFormat="false" ht="18.75" hidden="false" customHeight="false" outlineLevel="0" collapsed="false">
      <c r="A176" s="85"/>
    </row>
    <row r="177" customFormat="false" ht="18.75" hidden="false" customHeight="false" outlineLevel="0" collapsed="false">
      <c r="A177" s="85"/>
    </row>
    <row r="178" customFormat="false" ht="18.75" hidden="false" customHeight="false" outlineLevel="0" collapsed="false">
      <c r="A178" s="85"/>
    </row>
    <row r="179" customFormat="false" ht="18.75" hidden="false" customHeight="false" outlineLevel="0" collapsed="false">
      <c r="A179" s="85"/>
    </row>
    <row r="180" customFormat="false" ht="18.75" hidden="false" customHeight="false" outlineLevel="0" collapsed="false">
      <c r="A180" s="85"/>
    </row>
    <row r="181" customFormat="false" ht="18.75" hidden="false" customHeight="false" outlineLevel="0" collapsed="false">
      <c r="A181" s="85"/>
    </row>
    <row r="182" customFormat="false" ht="18.75" hidden="false" customHeight="false" outlineLevel="0" collapsed="false">
      <c r="A182" s="85"/>
    </row>
    <row r="183" customFormat="false" ht="18.75" hidden="false" customHeight="false" outlineLevel="0" collapsed="false">
      <c r="A183" s="85"/>
    </row>
    <row r="184" customFormat="false" ht="18.75" hidden="false" customHeight="false" outlineLevel="0" collapsed="false">
      <c r="A184" s="85"/>
    </row>
    <row r="185" customFormat="false" ht="18.75" hidden="false" customHeight="false" outlineLevel="0" collapsed="false">
      <c r="A185" s="85"/>
    </row>
    <row r="186" customFormat="false" ht="18.75" hidden="false" customHeight="false" outlineLevel="0" collapsed="false">
      <c r="A186" s="85"/>
    </row>
    <row r="187" customFormat="false" ht="18.75" hidden="false" customHeight="false" outlineLevel="0" collapsed="false">
      <c r="A187" s="85"/>
    </row>
    <row r="188" customFormat="false" ht="18.75" hidden="false" customHeight="false" outlineLevel="0" collapsed="false">
      <c r="A188" s="85"/>
    </row>
    <row r="189" customFormat="false" ht="18.75" hidden="false" customHeight="false" outlineLevel="0" collapsed="false">
      <c r="A189" s="85"/>
    </row>
    <row r="190" customFormat="false" ht="18.75" hidden="false" customHeight="false" outlineLevel="0" collapsed="false">
      <c r="A190" s="85"/>
    </row>
    <row r="191" customFormat="false" ht="18.75" hidden="false" customHeight="false" outlineLevel="0" collapsed="false">
      <c r="A191" s="85"/>
    </row>
    <row r="192" customFormat="false" ht="18.75" hidden="false" customHeight="false" outlineLevel="0" collapsed="false">
      <c r="A192" s="85"/>
    </row>
    <row r="193" customFormat="false" ht="18.75" hidden="false" customHeight="false" outlineLevel="0" collapsed="false">
      <c r="A193" s="85"/>
    </row>
    <row r="194" customFormat="false" ht="18.75" hidden="false" customHeight="false" outlineLevel="0" collapsed="false">
      <c r="A194" s="85"/>
    </row>
    <row r="195" customFormat="false" ht="18.75" hidden="false" customHeight="false" outlineLevel="0" collapsed="false">
      <c r="A195" s="85"/>
    </row>
    <row r="196" customFormat="false" ht="18.75" hidden="false" customHeight="false" outlineLevel="0" collapsed="false">
      <c r="A196" s="85"/>
    </row>
    <row r="197" customFormat="false" ht="18.75" hidden="false" customHeight="false" outlineLevel="0" collapsed="false">
      <c r="A197" s="85"/>
    </row>
    <row r="198" customFormat="false" ht="18.75" hidden="false" customHeight="false" outlineLevel="0" collapsed="false">
      <c r="A198" s="85"/>
    </row>
    <row r="199" customFormat="false" ht="18.75" hidden="false" customHeight="false" outlineLevel="0" collapsed="false">
      <c r="A199" s="85"/>
    </row>
    <row r="200" customFormat="false" ht="18.75" hidden="false" customHeight="false" outlineLevel="0" collapsed="false">
      <c r="A200" s="85"/>
    </row>
    <row r="201" customFormat="false" ht="18.75" hidden="false" customHeight="false" outlineLevel="0" collapsed="false">
      <c r="A201" s="85"/>
    </row>
    <row r="202" customFormat="false" ht="18.75" hidden="false" customHeight="false" outlineLevel="0" collapsed="false">
      <c r="A202" s="85"/>
    </row>
    <row r="203" customFormat="false" ht="18.75" hidden="false" customHeight="false" outlineLevel="0" collapsed="false">
      <c r="A203" s="85"/>
    </row>
    <row r="204" customFormat="false" ht="18.75" hidden="false" customHeight="false" outlineLevel="0" collapsed="false">
      <c r="A204" s="85"/>
    </row>
    <row r="205" customFormat="false" ht="18.75" hidden="false" customHeight="false" outlineLevel="0" collapsed="false">
      <c r="A205" s="85"/>
    </row>
    <row r="206" customFormat="false" ht="18.75" hidden="false" customHeight="false" outlineLevel="0" collapsed="false">
      <c r="A206" s="85"/>
    </row>
    <row r="207" customFormat="false" ht="18.75" hidden="false" customHeight="false" outlineLevel="0" collapsed="false">
      <c r="A207" s="85"/>
    </row>
    <row r="208" customFormat="false" ht="18.75" hidden="false" customHeight="false" outlineLevel="0" collapsed="false">
      <c r="A208" s="85"/>
    </row>
    <row r="209" customFormat="false" ht="18.75" hidden="false" customHeight="false" outlineLevel="0" collapsed="false">
      <c r="A209" s="85"/>
    </row>
    <row r="210" customFormat="false" ht="18.75" hidden="false" customHeight="false" outlineLevel="0" collapsed="false">
      <c r="A210" s="85"/>
    </row>
    <row r="211" customFormat="false" ht="18.75" hidden="false" customHeight="false" outlineLevel="0" collapsed="false">
      <c r="A211" s="85"/>
    </row>
    <row r="212" customFormat="false" ht="18.75" hidden="false" customHeight="false" outlineLevel="0" collapsed="false">
      <c r="A212" s="85"/>
    </row>
    <row r="213" customFormat="false" ht="18.75" hidden="false" customHeight="false" outlineLevel="0" collapsed="false">
      <c r="A213" s="85"/>
    </row>
    <row r="214" customFormat="false" ht="18.75" hidden="false" customHeight="false" outlineLevel="0" collapsed="false">
      <c r="A214" s="85"/>
    </row>
    <row r="215" customFormat="false" ht="18.75" hidden="false" customHeight="false" outlineLevel="0" collapsed="false">
      <c r="A215" s="85"/>
    </row>
    <row r="216" customFormat="false" ht="18.75" hidden="false" customHeight="false" outlineLevel="0" collapsed="false">
      <c r="A216" s="85"/>
    </row>
    <row r="217" customFormat="false" ht="18.75" hidden="false" customHeight="false" outlineLevel="0" collapsed="false">
      <c r="A217" s="85"/>
    </row>
    <row r="218" customFormat="false" ht="18.75" hidden="false" customHeight="false" outlineLevel="0" collapsed="false">
      <c r="A218" s="85"/>
    </row>
    <row r="219" customFormat="false" ht="18.75" hidden="false" customHeight="false" outlineLevel="0" collapsed="false">
      <c r="A219" s="85"/>
    </row>
    <row r="220" customFormat="false" ht="18.75" hidden="false" customHeight="false" outlineLevel="0" collapsed="false">
      <c r="A220" s="85"/>
    </row>
    <row r="221" customFormat="false" ht="18.75" hidden="false" customHeight="false" outlineLevel="0" collapsed="false">
      <c r="A221" s="85"/>
    </row>
    <row r="222" customFormat="false" ht="18.75" hidden="false" customHeight="false" outlineLevel="0" collapsed="false">
      <c r="A222" s="85"/>
    </row>
    <row r="223" customFormat="false" ht="18.75" hidden="false" customHeight="false" outlineLevel="0" collapsed="false">
      <c r="A223" s="85"/>
    </row>
    <row r="224" customFormat="false" ht="18.75" hidden="false" customHeight="false" outlineLevel="0" collapsed="false">
      <c r="A224" s="85"/>
    </row>
    <row r="225" customFormat="false" ht="18.75" hidden="false" customHeight="false" outlineLevel="0" collapsed="false">
      <c r="A225" s="85"/>
    </row>
    <row r="226" customFormat="false" ht="18.75" hidden="false" customHeight="false" outlineLevel="0" collapsed="false">
      <c r="A226" s="85"/>
    </row>
    <row r="227" customFormat="false" ht="18.75" hidden="false" customHeight="false" outlineLevel="0" collapsed="false">
      <c r="A227" s="85"/>
    </row>
    <row r="228" customFormat="false" ht="18.75" hidden="false" customHeight="false" outlineLevel="0" collapsed="false">
      <c r="A228" s="85"/>
    </row>
    <row r="229" customFormat="false" ht="18.75" hidden="false" customHeight="false" outlineLevel="0" collapsed="false">
      <c r="A229" s="85"/>
    </row>
    <row r="230" customFormat="false" ht="18.75" hidden="false" customHeight="false" outlineLevel="0" collapsed="false">
      <c r="A230" s="85"/>
    </row>
    <row r="231" customFormat="false" ht="18.75" hidden="false" customHeight="false" outlineLevel="0" collapsed="false">
      <c r="A231" s="85"/>
    </row>
    <row r="232" customFormat="false" ht="18.75" hidden="false" customHeight="false" outlineLevel="0" collapsed="false">
      <c r="A232" s="85"/>
    </row>
    <row r="233" customFormat="false" ht="18.75" hidden="false" customHeight="false" outlineLevel="0" collapsed="false">
      <c r="A233" s="85"/>
    </row>
    <row r="234" customFormat="false" ht="18.75" hidden="false" customHeight="false" outlineLevel="0" collapsed="false">
      <c r="A234" s="85"/>
    </row>
    <row r="235" customFormat="false" ht="18.75" hidden="false" customHeight="false" outlineLevel="0" collapsed="false">
      <c r="A235" s="85"/>
    </row>
    <row r="236" customFormat="false" ht="18.75" hidden="false" customHeight="false" outlineLevel="0" collapsed="false">
      <c r="A236" s="85"/>
    </row>
    <row r="237" customFormat="false" ht="18.75" hidden="false" customHeight="false" outlineLevel="0" collapsed="false">
      <c r="A237" s="85"/>
    </row>
    <row r="238" customFormat="false" ht="18.75" hidden="false" customHeight="false" outlineLevel="0" collapsed="false">
      <c r="A238" s="85"/>
    </row>
    <row r="239" customFormat="false" ht="18.75" hidden="false" customHeight="false" outlineLevel="0" collapsed="false">
      <c r="A239" s="85"/>
    </row>
    <row r="240" customFormat="false" ht="18.75" hidden="false" customHeight="false" outlineLevel="0" collapsed="false">
      <c r="A240" s="85"/>
    </row>
    <row r="241" customFormat="false" ht="18.75" hidden="false" customHeight="false" outlineLevel="0" collapsed="false">
      <c r="A241" s="85"/>
    </row>
    <row r="242" customFormat="false" ht="18.75" hidden="false" customHeight="false" outlineLevel="0" collapsed="false">
      <c r="A242" s="85"/>
    </row>
    <row r="243" customFormat="false" ht="18.75" hidden="false" customHeight="false" outlineLevel="0" collapsed="false">
      <c r="A243" s="85"/>
    </row>
    <row r="244" customFormat="false" ht="18.75" hidden="false" customHeight="false" outlineLevel="0" collapsed="false">
      <c r="A244" s="85"/>
    </row>
    <row r="245" customFormat="false" ht="18.75" hidden="false" customHeight="false" outlineLevel="0" collapsed="false">
      <c r="A245" s="85"/>
    </row>
    <row r="246" customFormat="false" ht="18.75" hidden="false" customHeight="false" outlineLevel="0" collapsed="false">
      <c r="A246" s="85"/>
    </row>
    <row r="247" customFormat="false" ht="18.75" hidden="false" customHeight="false" outlineLevel="0" collapsed="false">
      <c r="A247" s="85"/>
    </row>
    <row r="248" customFormat="false" ht="18.75" hidden="false" customHeight="false" outlineLevel="0" collapsed="false">
      <c r="A248" s="85"/>
    </row>
  </sheetData>
  <mergeCells count="5">
    <mergeCell ref="A2:G2"/>
    <mergeCell ref="A6:G6"/>
    <mergeCell ref="A11:G11"/>
    <mergeCell ref="F25:G25"/>
    <mergeCell ref="F26:G26"/>
  </mergeCells>
  <printOptions headings="false" gridLines="false" gridLinesSet="true" horizontalCentered="false" verticalCentered="false"/>
  <pageMargins left="0.236111111111111" right="0.157638888888889" top="0.196527777777778" bottom="0.196527777777778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99"/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pageBreakPreview" topLeftCell="A7" colorId="64" zoomScale="63" zoomScaleNormal="75" zoomScalePageLayoutView="63" workbookViewId="0">
      <selection pane="topLeft" activeCell="A10" activeCellId="0" sqref="A10"/>
    </sheetView>
  </sheetViews>
  <sheetFormatPr defaultColWidth="9.13671875" defaultRowHeight="18.75" zeroHeight="false" outlineLevelRow="0" outlineLevelCol="0"/>
  <cols>
    <col collapsed="false" customWidth="true" hidden="false" outlineLevel="0" max="1" min="1" style="49" width="80.14"/>
    <col collapsed="false" customWidth="true" hidden="false" outlineLevel="0" max="2" min="2" style="50" width="12.71"/>
    <col collapsed="false" customWidth="true" hidden="false" outlineLevel="0" max="7" min="3" style="50" width="25.71"/>
    <col collapsed="false" customWidth="true" hidden="false" outlineLevel="0" max="8" min="8" style="50" width="21.14"/>
    <col collapsed="false" customWidth="true" hidden="false" outlineLevel="0" max="9" min="9" style="49" width="9.59"/>
    <col collapsed="false" customWidth="true" hidden="false" outlineLevel="0" max="10" min="10" style="49" width="9.85"/>
    <col collapsed="false" customWidth="false" hidden="false" outlineLevel="0" max="1024" min="11" style="49" width="9.13"/>
  </cols>
  <sheetData>
    <row r="1" customFormat="false" ht="20.25" hidden="false" customHeight="false" outlineLevel="0" collapsed="false">
      <c r="H1" s="137" t="s">
        <v>184</v>
      </c>
    </row>
    <row r="2" customFormat="false" ht="39" hidden="false" customHeight="true" outlineLevel="0" collapsed="false">
      <c r="A2" s="138" t="s">
        <v>185</v>
      </c>
      <c r="B2" s="138"/>
      <c r="C2" s="138"/>
      <c r="D2" s="138"/>
      <c r="E2" s="138"/>
      <c r="F2" s="138"/>
      <c r="G2" s="138"/>
      <c r="H2" s="138"/>
    </row>
    <row r="3" customFormat="false" ht="30" hidden="false" customHeight="true" outlineLevel="0" collapsed="false">
      <c r="A3" s="139" t="s">
        <v>186</v>
      </c>
      <c r="B3" s="139"/>
      <c r="C3" s="139"/>
      <c r="D3" s="139"/>
      <c r="E3" s="139"/>
      <c r="F3" s="139"/>
      <c r="G3" s="139"/>
      <c r="H3" s="139"/>
    </row>
    <row r="4" customFormat="false" ht="58.5" hidden="false" customHeight="true" outlineLevel="0" collapsed="false">
      <c r="A4" s="140" t="s">
        <v>6</v>
      </c>
      <c r="B4" s="141" t="s">
        <v>7</v>
      </c>
      <c r="C4" s="9" t="s">
        <v>132</v>
      </c>
      <c r="D4" s="9"/>
      <c r="E4" s="142" t="s">
        <v>9</v>
      </c>
      <c r="F4" s="142"/>
      <c r="G4" s="142"/>
      <c r="H4" s="142"/>
    </row>
    <row r="5" customFormat="false" ht="68.25" hidden="false" customHeight="true" outlineLevel="0" collapsed="false">
      <c r="A5" s="140"/>
      <c r="B5" s="141"/>
      <c r="C5" s="9" t="s">
        <v>10</v>
      </c>
      <c r="D5" s="9" t="s">
        <v>2</v>
      </c>
      <c r="E5" s="9" t="s">
        <v>11</v>
      </c>
      <c r="F5" s="9" t="s">
        <v>12</v>
      </c>
      <c r="G5" s="10" t="s">
        <v>13</v>
      </c>
      <c r="H5" s="10" t="s">
        <v>133</v>
      </c>
    </row>
    <row r="6" customFormat="false" ht="33.75" hidden="false" customHeight="true" outlineLevel="0" collapsed="false">
      <c r="A6" s="140" t="n">
        <v>1</v>
      </c>
      <c r="B6" s="141" t="n">
        <v>2</v>
      </c>
      <c r="C6" s="140" t="n">
        <v>3</v>
      </c>
      <c r="D6" s="141" t="n">
        <v>4</v>
      </c>
      <c r="E6" s="140" t="n">
        <v>5</v>
      </c>
      <c r="F6" s="141" t="n">
        <v>6</v>
      </c>
      <c r="G6" s="140" t="n">
        <v>7</v>
      </c>
      <c r="H6" s="141" t="n">
        <v>8</v>
      </c>
    </row>
    <row r="7" s="73" customFormat="true" ht="71.25" hidden="false" customHeight="true" outlineLevel="0" collapsed="false">
      <c r="A7" s="143" t="s">
        <v>187</v>
      </c>
      <c r="B7" s="144" t="n">
        <v>4000</v>
      </c>
      <c r="C7" s="145" t="n">
        <f aca="false">SUM(C8:C10)</f>
        <v>30</v>
      </c>
      <c r="D7" s="145" t="n">
        <f aca="false">SUM(D8:D10)</f>
        <v>3</v>
      </c>
      <c r="E7" s="145" t="n">
        <f aca="false">SUM(E8:E10)</f>
        <v>100</v>
      </c>
      <c r="F7" s="145" t="n">
        <f aca="false">SUM(F8:F10)</f>
        <v>3</v>
      </c>
      <c r="G7" s="145" t="n">
        <f aca="false">F7-E7</f>
        <v>-97</v>
      </c>
      <c r="H7" s="146"/>
    </row>
    <row r="8" customFormat="false" ht="57.75" hidden="false" customHeight="true" outlineLevel="0" collapsed="false">
      <c r="A8" s="147" t="s">
        <v>188</v>
      </c>
      <c r="B8" s="148" t="n">
        <v>4020</v>
      </c>
      <c r="C8" s="149" t="n">
        <v>30</v>
      </c>
      <c r="D8" s="149" t="n">
        <v>0</v>
      </c>
      <c r="E8" s="149" t="n">
        <v>80</v>
      </c>
      <c r="F8" s="149" t="n">
        <v>0</v>
      </c>
      <c r="G8" s="149" t="n">
        <f aca="false">F8-E8</f>
        <v>-80</v>
      </c>
      <c r="H8" s="150" t="n">
        <f aca="false">(F8/E8)*100</f>
        <v>0</v>
      </c>
    </row>
    <row r="9" customFormat="false" ht="70.5" hidden="false" customHeight="true" outlineLevel="0" collapsed="false">
      <c r="A9" s="147" t="s">
        <v>189</v>
      </c>
      <c r="B9" s="148" t="n">
        <v>4030</v>
      </c>
      <c r="C9" s="149"/>
      <c r="D9" s="149" t="n">
        <v>3</v>
      </c>
      <c r="E9" s="149" t="n">
        <v>20</v>
      </c>
      <c r="F9" s="149" t="n">
        <v>3</v>
      </c>
      <c r="G9" s="149" t="n">
        <f aca="false">F9-E9</f>
        <v>-17</v>
      </c>
      <c r="H9" s="150" t="n">
        <f aca="false">(F9/E9)*100</f>
        <v>15</v>
      </c>
    </row>
    <row r="10" customFormat="false" ht="59.25" hidden="false" customHeight="true" outlineLevel="0" collapsed="false">
      <c r="A10" s="147" t="s">
        <v>190</v>
      </c>
      <c r="B10" s="148" t="n">
        <v>4040</v>
      </c>
      <c r="C10" s="149"/>
      <c r="D10" s="149"/>
      <c r="E10" s="149"/>
      <c r="F10" s="149"/>
      <c r="G10" s="149" t="n">
        <f aca="false">F10-E10</f>
        <v>0</v>
      </c>
      <c r="H10" s="150" t="e">
        <f aca="false">(F10/E10)*100</f>
        <v>#DIV/0!</v>
      </c>
    </row>
    <row r="11" customFormat="false" ht="20.25" hidden="false" customHeight="false" outlineLevel="0" collapsed="false">
      <c r="A11" s="134"/>
      <c r="B11" s="134"/>
      <c r="C11" s="134"/>
      <c r="D11" s="134"/>
      <c r="E11" s="134"/>
      <c r="F11" s="134"/>
      <c r="G11" s="134"/>
      <c r="H11" s="134"/>
    </row>
    <row r="12" customFormat="false" ht="20.25" hidden="false" customHeight="false" outlineLevel="0" collapsed="false">
      <c r="A12" s="134"/>
      <c r="B12" s="134"/>
      <c r="C12" s="134"/>
      <c r="D12" s="134"/>
      <c r="E12" s="134"/>
      <c r="F12" s="134"/>
      <c r="G12" s="134"/>
      <c r="H12" s="134"/>
    </row>
    <row r="13" s="153" customFormat="true" ht="19.5" hidden="false" customHeight="true" outlineLevel="0" collapsed="false">
      <c r="A13" s="151"/>
      <c r="B13" s="152"/>
      <c r="C13" s="152"/>
      <c r="D13" s="152"/>
      <c r="E13" s="152"/>
      <c r="F13" s="152"/>
      <c r="G13" s="152"/>
      <c r="H13" s="152"/>
      <c r="I13" s="49"/>
    </row>
    <row r="14" customFormat="false" ht="54" hidden="false" customHeight="true" outlineLevel="0" collapsed="false">
      <c r="A14" s="154" t="s">
        <v>99</v>
      </c>
      <c r="B14" s="133"/>
      <c r="C14" s="155" t="s">
        <v>169</v>
      </c>
      <c r="D14" s="155"/>
      <c r="E14" s="156"/>
      <c r="F14" s="157" t="s">
        <v>191</v>
      </c>
      <c r="G14" s="157"/>
      <c r="H14" s="134"/>
    </row>
    <row r="15" s="153" customFormat="true" ht="37.5" hidden="false" customHeight="true" outlineLevel="0" collapsed="false">
      <c r="A15" s="78" t="s">
        <v>192</v>
      </c>
      <c r="B15" s="135"/>
      <c r="C15" s="78" t="s">
        <v>193</v>
      </c>
      <c r="D15" s="78"/>
      <c r="E15" s="135"/>
      <c r="F15" s="78" t="s">
        <v>183</v>
      </c>
      <c r="G15" s="78"/>
      <c r="H15" s="136"/>
    </row>
    <row r="16" customFormat="false" ht="18.75" hidden="false" customHeight="false" outlineLevel="0" collapsed="false">
      <c r="A16" s="85"/>
    </row>
    <row r="17" customFormat="false" ht="18.75" hidden="false" customHeight="false" outlineLevel="0" collapsed="false">
      <c r="A17" s="85"/>
    </row>
    <row r="18" customFormat="false" ht="18.75" hidden="false" customHeight="false" outlineLevel="0" collapsed="false">
      <c r="A18" s="85"/>
    </row>
    <row r="19" customFormat="false" ht="18.75" hidden="false" customHeight="false" outlineLevel="0" collapsed="false">
      <c r="A19" s="85"/>
    </row>
    <row r="20" customFormat="false" ht="18.75" hidden="false" customHeight="false" outlineLevel="0" collapsed="false">
      <c r="A20" s="85"/>
    </row>
    <row r="21" customFormat="false" ht="18.75" hidden="false" customHeight="false" outlineLevel="0" collapsed="false">
      <c r="A21" s="85"/>
    </row>
    <row r="22" customFormat="false" ht="18.75" hidden="false" customHeight="false" outlineLevel="0" collapsed="false">
      <c r="A22" s="85"/>
    </row>
    <row r="23" customFormat="false" ht="18.75" hidden="false" customHeight="false" outlineLevel="0" collapsed="false">
      <c r="A23" s="85"/>
    </row>
    <row r="24" customFormat="false" ht="18.75" hidden="false" customHeight="false" outlineLevel="0" collapsed="false">
      <c r="A24" s="85"/>
    </row>
    <row r="25" customFormat="false" ht="18.75" hidden="false" customHeight="false" outlineLevel="0" collapsed="false">
      <c r="A25" s="85"/>
    </row>
    <row r="26" customFormat="false" ht="18.75" hidden="false" customHeight="false" outlineLevel="0" collapsed="false">
      <c r="A26" s="85"/>
    </row>
    <row r="27" customFormat="false" ht="18.75" hidden="false" customHeight="false" outlineLevel="0" collapsed="false">
      <c r="A27" s="85"/>
    </row>
    <row r="28" customFormat="false" ht="18.75" hidden="false" customHeight="false" outlineLevel="0" collapsed="false">
      <c r="A28" s="85"/>
    </row>
    <row r="29" customFormat="false" ht="18.75" hidden="false" customHeight="false" outlineLevel="0" collapsed="false">
      <c r="A29" s="85"/>
    </row>
    <row r="30" customFormat="false" ht="18.75" hidden="false" customHeight="false" outlineLevel="0" collapsed="false">
      <c r="A30" s="85"/>
    </row>
    <row r="31" customFormat="false" ht="18.75" hidden="false" customHeight="false" outlineLevel="0" collapsed="false">
      <c r="A31" s="85"/>
    </row>
    <row r="32" customFormat="false" ht="18.75" hidden="false" customHeight="false" outlineLevel="0" collapsed="false">
      <c r="A32" s="85"/>
    </row>
    <row r="33" customFormat="false" ht="18.75" hidden="false" customHeight="false" outlineLevel="0" collapsed="false">
      <c r="A33" s="85"/>
    </row>
    <row r="34" customFormat="false" ht="18.75" hidden="false" customHeight="false" outlineLevel="0" collapsed="false">
      <c r="A34" s="85"/>
    </row>
    <row r="35" customFormat="false" ht="18.75" hidden="false" customHeight="false" outlineLevel="0" collapsed="false">
      <c r="A35" s="85"/>
    </row>
    <row r="36" customFormat="false" ht="18.75" hidden="false" customHeight="false" outlineLevel="0" collapsed="false">
      <c r="A36" s="85"/>
    </row>
    <row r="37" customFormat="false" ht="18.75" hidden="false" customHeight="false" outlineLevel="0" collapsed="false">
      <c r="A37" s="85"/>
    </row>
    <row r="38" customFormat="false" ht="18.75" hidden="false" customHeight="false" outlineLevel="0" collapsed="false">
      <c r="A38" s="85"/>
    </row>
    <row r="39" customFormat="false" ht="18.75" hidden="false" customHeight="false" outlineLevel="0" collapsed="false">
      <c r="A39" s="85"/>
    </row>
    <row r="40" customFormat="false" ht="18.75" hidden="false" customHeight="false" outlineLevel="0" collapsed="false">
      <c r="A40" s="85"/>
    </row>
    <row r="41" customFormat="false" ht="18.75" hidden="false" customHeight="false" outlineLevel="0" collapsed="false">
      <c r="A41" s="85"/>
    </row>
    <row r="42" customFormat="false" ht="18.75" hidden="false" customHeight="false" outlineLevel="0" collapsed="false">
      <c r="A42" s="85"/>
    </row>
    <row r="43" customFormat="false" ht="18.75" hidden="false" customHeight="false" outlineLevel="0" collapsed="false">
      <c r="A43" s="85"/>
    </row>
    <row r="44" customFormat="false" ht="18.75" hidden="false" customHeight="false" outlineLevel="0" collapsed="false">
      <c r="A44" s="85"/>
    </row>
    <row r="45" customFormat="false" ht="18.75" hidden="false" customHeight="false" outlineLevel="0" collapsed="false">
      <c r="A45" s="85"/>
    </row>
    <row r="46" customFormat="false" ht="18.75" hidden="false" customHeight="false" outlineLevel="0" collapsed="false">
      <c r="A46" s="85"/>
    </row>
    <row r="47" customFormat="false" ht="18.75" hidden="false" customHeight="false" outlineLevel="0" collapsed="false">
      <c r="A47" s="85"/>
    </row>
    <row r="48" customFormat="false" ht="18.75" hidden="false" customHeight="false" outlineLevel="0" collapsed="false">
      <c r="A48" s="85"/>
    </row>
    <row r="49" customFormat="false" ht="18.75" hidden="false" customHeight="false" outlineLevel="0" collapsed="false">
      <c r="A49" s="85"/>
    </row>
    <row r="50" customFormat="false" ht="18.75" hidden="false" customHeight="false" outlineLevel="0" collapsed="false">
      <c r="A50" s="85"/>
    </row>
    <row r="51" customFormat="false" ht="18.75" hidden="false" customHeight="false" outlineLevel="0" collapsed="false">
      <c r="A51" s="85"/>
    </row>
    <row r="52" customFormat="false" ht="18.75" hidden="false" customHeight="false" outlineLevel="0" collapsed="false">
      <c r="A52" s="85"/>
    </row>
    <row r="53" customFormat="false" ht="18.75" hidden="false" customHeight="false" outlineLevel="0" collapsed="false">
      <c r="A53" s="85"/>
    </row>
    <row r="54" customFormat="false" ht="18.75" hidden="false" customHeight="false" outlineLevel="0" collapsed="false">
      <c r="A54" s="85"/>
    </row>
    <row r="55" customFormat="false" ht="18.75" hidden="false" customHeight="false" outlineLevel="0" collapsed="false">
      <c r="A55" s="85"/>
    </row>
    <row r="56" customFormat="false" ht="18.75" hidden="false" customHeight="false" outlineLevel="0" collapsed="false">
      <c r="A56" s="85"/>
    </row>
    <row r="57" customFormat="false" ht="18.75" hidden="false" customHeight="false" outlineLevel="0" collapsed="false">
      <c r="A57" s="85"/>
    </row>
    <row r="58" customFormat="false" ht="18.75" hidden="false" customHeight="false" outlineLevel="0" collapsed="false">
      <c r="A58" s="85"/>
    </row>
    <row r="59" customFormat="false" ht="18.75" hidden="false" customHeight="false" outlineLevel="0" collapsed="false">
      <c r="A59" s="85"/>
    </row>
    <row r="60" customFormat="false" ht="18.75" hidden="false" customHeight="false" outlineLevel="0" collapsed="false">
      <c r="A60" s="85"/>
    </row>
    <row r="61" customFormat="false" ht="18.75" hidden="false" customHeight="false" outlineLevel="0" collapsed="false">
      <c r="A61" s="85"/>
    </row>
    <row r="62" customFormat="false" ht="18.75" hidden="false" customHeight="false" outlineLevel="0" collapsed="false">
      <c r="A62" s="85"/>
    </row>
    <row r="63" customFormat="false" ht="18.75" hidden="false" customHeight="false" outlineLevel="0" collapsed="false">
      <c r="A63" s="85"/>
    </row>
    <row r="64" customFormat="false" ht="18.75" hidden="false" customHeight="false" outlineLevel="0" collapsed="false">
      <c r="A64" s="85"/>
    </row>
    <row r="65" customFormat="false" ht="18.75" hidden="false" customHeight="false" outlineLevel="0" collapsed="false">
      <c r="A65" s="85"/>
    </row>
    <row r="66" customFormat="false" ht="18.75" hidden="false" customHeight="false" outlineLevel="0" collapsed="false">
      <c r="A66" s="85"/>
    </row>
    <row r="67" customFormat="false" ht="18.75" hidden="false" customHeight="false" outlineLevel="0" collapsed="false">
      <c r="A67" s="85"/>
    </row>
    <row r="68" customFormat="false" ht="18.75" hidden="false" customHeight="false" outlineLevel="0" collapsed="false">
      <c r="A68" s="85"/>
    </row>
    <row r="69" customFormat="false" ht="18.75" hidden="false" customHeight="false" outlineLevel="0" collapsed="false">
      <c r="A69" s="85"/>
    </row>
    <row r="70" customFormat="false" ht="18.75" hidden="false" customHeight="false" outlineLevel="0" collapsed="false">
      <c r="A70" s="85"/>
    </row>
    <row r="71" customFormat="false" ht="18.75" hidden="false" customHeight="false" outlineLevel="0" collapsed="false">
      <c r="A71" s="85"/>
    </row>
    <row r="72" customFormat="false" ht="18.75" hidden="false" customHeight="false" outlineLevel="0" collapsed="false">
      <c r="A72" s="85"/>
    </row>
    <row r="73" customFormat="false" ht="18.75" hidden="false" customHeight="false" outlineLevel="0" collapsed="false">
      <c r="A73" s="85"/>
    </row>
    <row r="74" customFormat="false" ht="18.75" hidden="false" customHeight="false" outlineLevel="0" collapsed="false">
      <c r="A74" s="85"/>
    </row>
    <row r="75" customFormat="false" ht="18.75" hidden="false" customHeight="false" outlineLevel="0" collapsed="false">
      <c r="A75" s="85"/>
    </row>
    <row r="76" customFormat="false" ht="18.75" hidden="false" customHeight="false" outlineLevel="0" collapsed="false">
      <c r="A76" s="85"/>
    </row>
    <row r="77" customFormat="false" ht="18.75" hidden="false" customHeight="false" outlineLevel="0" collapsed="false">
      <c r="A77" s="85"/>
    </row>
    <row r="78" customFormat="false" ht="18.75" hidden="false" customHeight="false" outlineLevel="0" collapsed="false">
      <c r="A78" s="85"/>
    </row>
    <row r="79" customFormat="false" ht="18.75" hidden="false" customHeight="false" outlineLevel="0" collapsed="false">
      <c r="A79" s="85"/>
    </row>
    <row r="80" customFormat="false" ht="18.75" hidden="false" customHeight="false" outlineLevel="0" collapsed="false">
      <c r="A80" s="85"/>
    </row>
    <row r="81" customFormat="false" ht="18.75" hidden="false" customHeight="false" outlineLevel="0" collapsed="false">
      <c r="A81" s="85"/>
    </row>
    <row r="82" customFormat="false" ht="18.75" hidden="false" customHeight="false" outlineLevel="0" collapsed="false">
      <c r="A82" s="85"/>
    </row>
    <row r="83" customFormat="false" ht="18.75" hidden="false" customHeight="false" outlineLevel="0" collapsed="false">
      <c r="A83" s="85"/>
    </row>
    <row r="84" customFormat="false" ht="18.75" hidden="false" customHeight="false" outlineLevel="0" collapsed="false">
      <c r="A84" s="85"/>
    </row>
    <row r="85" customFormat="false" ht="18.75" hidden="false" customHeight="false" outlineLevel="0" collapsed="false">
      <c r="A85" s="85"/>
    </row>
    <row r="86" customFormat="false" ht="18.75" hidden="false" customHeight="false" outlineLevel="0" collapsed="false">
      <c r="A86" s="85"/>
    </row>
    <row r="87" customFormat="false" ht="18.75" hidden="false" customHeight="false" outlineLevel="0" collapsed="false">
      <c r="A87" s="85"/>
    </row>
    <row r="88" customFormat="false" ht="18.75" hidden="false" customHeight="false" outlineLevel="0" collapsed="false">
      <c r="A88" s="85"/>
    </row>
    <row r="89" customFormat="false" ht="18.75" hidden="false" customHeight="false" outlineLevel="0" collapsed="false">
      <c r="A89" s="85"/>
    </row>
    <row r="90" customFormat="false" ht="18.75" hidden="false" customHeight="false" outlineLevel="0" collapsed="false">
      <c r="A90" s="85"/>
    </row>
    <row r="91" customFormat="false" ht="18.75" hidden="false" customHeight="false" outlineLevel="0" collapsed="false">
      <c r="A91" s="85"/>
    </row>
    <row r="92" customFormat="false" ht="18.75" hidden="false" customHeight="false" outlineLevel="0" collapsed="false">
      <c r="A92" s="85"/>
    </row>
    <row r="93" customFormat="false" ht="18.75" hidden="false" customHeight="false" outlineLevel="0" collapsed="false">
      <c r="A93" s="85"/>
    </row>
    <row r="94" customFormat="false" ht="18.75" hidden="false" customHeight="false" outlineLevel="0" collapsed="false">
      <c r="A94" s="85"/>
    </row>
    <row r="95" customFormat="false" ht="18.75" hidden="false" customHeight="false" outlineLevel="0" collapsed="false">
      <c r="A95" s="85"/>
    </row>
    <row r="96" customFormat="false" ht="18.75" hidden="false" customHeight="false" outlineLevel="0" collapsed="false">
      <c r="A96" s="85"/>
    </row>
    <row r="97" customFormat="false" ht="18.75" hidden="false" customHeight="false" outlineLevel="0" collapsed="false">
      <c r="A97" s="85"/>
    </row>
    <row r="98" customFormat="false" ht="18.75" hidden="false" customHeight="false" outlineLevel="0" collapsed="false">
      <c r="A98" s="85"/>
    </row>
    <row r="99" customFormat="false" ht="18.75" hidden="false" customHeight="false" outlineLevel="0" collapsed="false">
      <c r="A99" s="85"/>
    </row>
    <row r="100" customFormat="false" ht="18.75" hidden="false" customHeight="false" outlineLevel="0" collapsed="false">
      <c r="A100" s="85"/>
    </row>
    <row r="101" customFormat="false" ht="18.75" hidden="false" customHeight="false" outlineLevel="0" collapsed="false">
      <c r="A101" s="85"/>
    </row>
    <row r="102" customFormat="false" ht="18.75" hidden="false" customHeight="false" outlineLevel="0" collapsed="false">
      <c r="A102" s="85"/>
    </row>
    <row r="103" customFormat="false" ht="18.75" hidden="false" customHeight="false" outlineLevel="0" collapsed="false">
      <c r="A103" s="85"/>
    </row>
    <row r="104" customFormat="false" ht="18.75" hidden="false" customHeight="false" outlineLevel="0" collapsed="false">
      <c r="A104" s="85"/>
    </row>
    <row r="105" customFormat="false" ht="18.75" hidden="false" customHeight="false" outlineLevel="0" collapsed="false">
      <c r="A105" s="85"/>
    </row>
    <row r="106" customFormat="false" ht="18.75" hidden="false" customHeight="false" outlineLevel="0" collapsed="false">
      <c r="A106" s="85"/>
    </row>
    <row r="107" customFormat="false" ht="18.75" hidden="false" customHeight="false" outlineLevel="0" collapsed="false">
      <c r="A107" s="85"/>
    </row>
    <row r="108" customFormat="false" ht="18.75" hidden="false" customHeight="false" outlineLevel="0" collapsed="false">
      <c r="A108" s="85"/>
    </row>
    <row r="109" customFormat="false" ht="18.75" hidden="false" customHeight="false" outlineLevel="0" collapsed="false">
      <c r="A109" s="85"/>
    </row>
    <row r="110" customFormat="false" ht="18.75" hidden="false" customHeight="false" outlineLevel="0" collapsed="false">
      <c r="A110" s="85"/>
    </row>
    <row r="111" customFormat="false" ht="18.75" hidden="false" customHeight="false" outlineLevel="0" collapsed="false">
      <c r="A111" s="85"/>
    </row>
    <row r="112" customFormat="false" ht="18.75" hidden="false" customHeight="false" outlineLevel="0" collapsed="false">
      <c r="A112" s="85"/>
    </row>
    <row r="113" customFormat="false" ht="18.75" hidden="false" customHeight="false" outlineLevel="0" collapsed="false">
      <c r="A113" s="85"/>
    </row>
    <row r="114" customFormat="false" ht="18.75" hidden="false" customHeight="false" outlineLevel="0" collapsed="false">
      <c r="A114" s="85"/>
    </row>
    <row r="115" customFormat="false" ht="18.75" hidden="false" customHeight="false" outlineLevel="0" collapsed="false">
      <c r="A115" s="85"/>
    </row>
    <row r="116" customFormat="false" ht="18.75" hidden="false" customHeight="false" outlineLevel="0" collapsed="false">
      <c r="A116" s="85"/>
    </row>
    <row r="117" customFormat="false" ht="18.75" hidden="false" customHeight="false" outlineLevel="0" collapsed="false">
      <c r="A117" s="85"/>
    </row>
    <row r="118" customFormat="false" ht="18.75" hidden="false" customHeight="false" outlineLevel="0" collapsed="false">
      <c r="A118" s="85"/>
    </row>
    <row r="119" customFormat="false" ht="18.75" hidden="false" customHeight="false" outlineLevel="0" collapsed="false">
      <c r="A119" s="85"/>
    </row>
    <row r="120" customFormat="false" ht="18.75" hidden="false" customHeight="false" outlineLevel="0" collapsed="false">
      <c r="A120" s="85"/>
    </row>
    <row r="121" customFormat="false" ht="18.75" hidden="false" customHeight="false" outlineLevel="0" collapsed="false">
      <c r="A121" s="85"/>
    </row>
    <row r="122" customFormat="false" ht="18.75" hidden="false" customHeight="false" outlineLevel="0" collapsed="false">
      <c r="A122" s="85"/>
    </row>
    <row r="123" customFormat="false" ht="18.75" hidden="false" customHeight="false" outlineLevel="0" collapsed="false">
      <c r="A123" s="85"/>
    </row>
    <row r="124" customFormat="false" ht="18.75" hidden="false" customHeight="false" outlineLevel="0" collapsed="false">
      <c r="A124" s="85"/>
    </row>
    <row r="125" customFormat="false" ht="18.75" hidden="false" customHeight="false" outlineLevel="0" collapsed="false">
      <c r="A125" s="85"/>
    </row>
    <row r="126" customFormat="false" ht="18.75" hidden="false" customHeight="false" outlineLevel="0" collapsed="false">
      <c r="A126" s="85"/>
    </row>
    <row r="127" customFormat="false" ht="18.75" hidden="false" customHeight="false" outlineLevel="0" collapsed="false">
      <c r="A127" s="85"/>
    </row>
    <row r="128" customFormat="false" ht="18.75" hidden="false" customHeight="false" outlineLevel="0" collapsed="false">
      <c r="A128" s="85"/>
    </row>
    <row r="129" customFormat="false" ht="18.75" hidden="false" customHeight="false" outlineLevel="0" collapsed="false">
      <c r="A129" s="85"/>
    </row>
    <row r="130" customFormat="false" ht="18.75" hidden="false" customHeight="false" outlineLevel="0" collapsed="false">
      <c r="A130" s="85"/>
    </row>
    <row r="131" customFormat="false" ht="18.75" hidden="false" customHeight="false" outlineLevel="0" collapsed="false">
      <c r="A131" s="85"/>
    </row>
    <row r="132" customFormat="false" ht="18.75" hidden="false" customHeight="false" outlineLevel="0" collapsed="false">
      <c r="A132" s="85"/>
    </row>
    <row r="133" customFormat="false" ht="18.75" hidden="false" customHeight="false" outlineLevel="0" collapsed="false">
      <c r="A133" s="85"/>
    </row>
    <row r="134" customFormat="false" ht="18.75" hidden="false" customHeight="false" outlineLevel="0" collapsed="false">
      <c r="A134" s="85"/>
    </row>
    <row r="135" customFormat="false" ht="18.75" hidden="false" customHeight="false" outlineLevel="0" collapsed="false">
      <c r="A135" s="85"/>
    </row>
    <row r="136" customFormat="false" ht="18.75" hidden="false" customHeight="false" outlineLevel="0" collapsed="false">
      <c r="A136" s="85"/>
    </row>
    <row r="137" customFormat="false" ht="18.75" hidden="false" customHeight="false" outlineLevel="0" collapsed="false">
      <c r="A137" s="85"/>
    </row>
    <row r="138" customFormat="false" ht="18.75" hidden="false" customHeight="false" outlineLevel="0" collapsed="false">
      <c r="A138" s="85"/>
    </row>
    <row r="139" customFormat="false" ht="18.75" hidden="false" customHeight="false" outlineLevel="0" collapsed="false">
      <c r="A139" s="85"/>
    </row>
    <row r="140" customFormat="false" ht="18.75" hidden="false" customHeight="false" outlineLevel="0" collapsed="false">
      <c r="A140" s="85"/>
    </row>
    <row r="141" customFormat="false" ht="18.75" hidden="false" customHeight="false" outlineLevel="0" collapsed="false">
      <c r="A141" s="85"/>
    </row>
    <row r="142" customFormat="false" ht="18.75" hidden="false" customHeight="false" outlineLevel="0" collapsed="false">
      <c r="A142" s="85"/>
    </row>
    <row r="143" customFormat="false" ht="18.75" hidden="false" customHeight="false" outlineLevel="0" collapsed="false">
      <c r="A143" s="85"/>
    </row>
    <row r="144" customFormat="false" ht="18.75" hidden="false" customHeight="false" outlineLevel="0" collapsed="false">
      <c r="A144" s="85"/>
    </row>
    <row r="145" customFormat="false" ht="18.75" hidden="false" customHeight="false" outlineLevel="0" collapsed="false">
      <c r="A145" s="85"/>
    </row>
    <row r="146" customFormat="false" ht="18.75" hidden="false" customHeight="false" outlineLevel="0" collapsed="false">
      <c r="A146" s="85"/>
    </row>
    <row r="147" customFormat="false" ht="18.75" hidden="false" customHeight="false" outlineLevel="0" collapsed="false">
      <c r="A147" s="85"/>
    </row>
    <row r="148" customFormat="false" ht="18.75" hidden="false" customHeight="false" outlineLevel="0" collapsed="false">
      <c r="A148" s="85"/>
    </row>
    <row r="149" customFormat="false" ht="18.75" hidden="false" customHeight="false" outlineLevel="0" collapsed="false">
      <c r="A149" s="85"/>
    </row>
    <row r="150" customFormat="false" ht="18.75" hidden="false" customHeight="false" outlineLevel="0" collapsed="false">
      <c r="A150" s="85"/>
    </row>
    <row r="151" customFormat="false" ht="18.75" hidden="false" customHeight="false" outlineLevel="0" collapsed="false">
      <c r="A151" s="85"/>
    </row>
    <row r="152" customFormat="false" ht="18.75" hidden="false" customHeight="false" outlineLevel="0" collapsed="false">
      <c r="A152" s="85"/>
    </row>
    <row r="153" customFormat="false" ht="18.75" hidden="false" customHeight="false" outlineLevel="0" collapsed="false">
      <c r="A153" s="85"/>
    </row>
    <row r="154" customFormat="false" ht="18.75" hidden="false" customHeight="false" outlineLevel="0" collapsed="false">
      <c r="A154" s="85"/>
    </row>
    <row r="155" customFormat="false" ht="18.75" hidden="false" customHeight="false" outlineLevel="0" collapsed="false">
      <c r="A155" s="85"/>
    </row>
    <row r="156" customFormat="false" ht="18.75" hidden="false" customHeight="false" outlineLevel="0" collapsed="false">
      <c r="A156" s="85"/>
    </row>
    <row r="157" customFormat="false" ht="18.75" hidden="false" customHeight="false" outlineLevel="0" collapsed="false">
      <c r="A157" s="85"/>
    </row>
    <row r="158" customFormat="false" ht="18.75" hidden="false" customHeight="false" outlineLevel="0" collapsed="false">
      <c r="A158" s="85"/>
    </row>
    <row r="159" customFormat="false" ht="18.75" hidden="false" customHeight="false" outlineLevel="0" collapsed="false">
      <c r="A159" s="85"/>
    </row>
    <row r="160" customFormat="false" ht="18.75" hidden="false" customHeight="false" outlineLevel="0" collapsed="false">
      <c r="A160" s="85"/>
    </row>
    <row r="161" customFormat="false" ht="18.75" hidden="false" customHeight="false" outlineLevel="0" collapsed="false">
      <c r="A161" s="85"/>
    </row>
    <row r="162" customFormat="false" ht="18.75" hidden="false" customHeight="false" outlineLevel="0" collapsed="false">
      <c r="A162" s="85"/>
    </row>
    <row r="163" customFormat="false" ht="18.75" hidden="false" customHeight="false" outlineLevel="0" collapsed="false">
      <c r="A163" s="85"/>
    </row>
    <row r="164" customFormat="false" ht="18.75" hidden="false" customHeight="false" outlineLevel="0" collapsed="false">
      <c r="A164" s="85"/>
    </row>
    <row r="165" customFormat="false" ht="18.75" hidden="false" customHeight="false" outlineLevel="0" collapsed="false">
      <c r="A165" s="85"/>
    </row>
    <row r="166" customFormat="false" ht="18.75" hidden="false" customHeight="false" outlineLevel="0" collapsed="false">
      <c r="A166" s="85"/>
    </row>
    <row r="167" customFormat="false" ht="18.75" hidden="false" customHeight="false" outlineLevel="0" collapsed="false">
      <c r="A167" s="85"/>
    </row>
    <row r="168" customFormat="false" ht="18.75" hidden="false" customHeight="false" outlineLevel="0" collapsed="false">
      <c r="A168" s="85"/>
    </row>
    <row r="169" customFormat="false" ht="18.75" hidden="false" customHeight="false" outlineLevel="0" collapsed="false">
      <c r="A169" s="85"/>
    </row>
    <row r="170" customFormat="false" ht="18.75" hidden="false" customHeight="false" outlineLevel="0" collapsed="false">
      <c r="A170" s="85"/>
    </row>
    <row r="171" customFormat="false" ht="18.75" hidden="false" customHeight="false" outlineLevel="0" collapsed="false">
      <c r="A171" s="85"/>
    </row>
    <row r="172" customFormat="false" ht="18.75" hidden="false" customHeight="false" outlineLevel="0" collapsed="false">
      <c r="A172" s="85"/>
    </row>
    <row r="173" customFormat="false" ht="18.75" hidden="false" customHeight="false" outlineLevel="0" collapsed="false">
      <c r="A173" s="85"/>
    </row>
    <row r="174" customFormat="false" ht="18.75" hidden="false" customHeight="false" outlineLevel="0" collapsed="false">
      <c r="A174" s="85"/>
    </row>
    <row r="175" customFormat="false" ht="18.75" hidden="false" customHeight="false" outlineLevel="0" collapsed="false">
      <c r="A175" s="85"/>
    </row>
    <row r="176" customFormat="false" ht="18.75" hidden="false" customHeight="false" outlineLevel="0" collapsed="false">
      <c r="A176" s="85"/>
    </row>
    <row r="177" customFormat="false" ht="18.75" hidden="false" customHeight="false" outlineLevel="0" collapsed="false">
      <c r="A177" s="85"/>
    </row>
    <row r="178" customFormat="false" ht="18.75" hidden="false" customHeight="false" outlineLevel="0" collapsed="false">
      <c r="A178" s="85"/>
    </row>
    <row r="179" customFormat="false" ht="18.75" hidden="false" customHeight="false" outlineLevel="0" collapsed="false">
      <c r="A179" s="85"/>
    </row>
    <row r="180" customFormat="false" ht="18.75" hidden="false" customHeight="false" outlineLevel="0" collapsed="false">
      <c r="A180" s="85"/>
    </row>
    <row r="181" customFormat="false" ht="18.75" hidden="false" customHeight="false" outlineLevel="0" collapsed="false">
      <c r="A181" s="85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2:H2"/>
    <mergeCell ref="A3:H3"/>
    <mergeCell ref="A4:A5"/>
    <mergeCell ref="B4:B5"/>
    <mergeCell ref="C4:D4"/>
    <mergeCell ref="E4:H4"/>
    <mergeCell ref="C14:D14"/>
    <mergeCell ref="F14:G14"/>
    <mergeCell ref="C15:D15"/>
    <mergeCell ref="F15:G15"/>
  </mergeCells>
  <printOptions headings="false" gridLines="false" gridLinesSet="true" horizontalCentered="false" verticalCentered="false"/>
  <pageMargins left="0.236111111111111" right="0.157638888888889" top="0.196527777777778" bottom="0.196527777777778" header="0.511805555555555" footer="0.511805555555555"/>
  <pageSetup paperSize="9" scale="60" firstPageNumber="9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99"/>
    <pageSetUpPr fitToPage="false"/>
  </sheetPr>
  <dimension ref="A2:G1048576"/>
  <sheetViews>
    <sheetView showFormulas="false" showGridLines="true" showRowColHeaders="true" showZeros="true" rightToLeft="false" tabSelected="true" showOutlineSymbols="true" defaultGridColor="true" view="pageBreakPreview" topLeftCell="A1" colorId="64" zoomScale="63" zoomScaleNormal="100" zoomScalePageLayoutView="63" workbookViewId="0">
      <selection pane="topLeft" activeCell="K15" activeCellId="0" sqref="K15"/>
    </sheetView>
  </sheetViews>
  <sheetFormatPr defaultColWidth="9.13671875" defaultRowHeight="18.75" zeroHeight="false" outlineLevelRow="0" outlineLevelCol="0"/>
  <cols>
    <col collapsed="false" customWidth="true" hidden="false" outlineLevel="0" max="1" min="1" style="1" width="70.31"/>
    <col collapsed="false" customWidth="true" hidden="false" outlineLevel="0" max="2" min="2" style="2" width="16"/>
    <col collapsed="false" customWidth="true" hidden="false" outlineLevel="0" max="3" min="3" style="2" width="19.85"/>
    <col collapsed="false" customWidth="true" hidden="false" outlineLevel="0" max="4" min="4" style="2" width="21.29"/>
    <col collapsed="false" customWidth="true" hidden="false" outlineLevel="0" max="5" min="5" style="2" width="23.42"/>
    <col collapsed="false" customWidth="true" hidden="false" outlineLevel="0" max="6" min="6" style="2" width="22.28"/>
    <col collapsed="false" customWidth="true" hidden="false" outlineLevel="0" max="7" min="7" style="2" width="24.15"/>
    <col collapsed="false" customWidth="false" hidden="false" outlineLevel="0" max="1024" min="8" style="1" width="9.13"/>
  </cols>
  <sheetData>
    <row r="2" customFormat="false" ht="33.75" hidden="false" customHeight="true" outlineLevel="0" collapsed="false">
      <c r="A2" s="158" t="s">
        <v>194</v>
      </c>
      <c r="B2" s="158"/>
      <c r="C2" s="158"/>
      <c r="D2" s="158"/>
      <c r="E2" s="158"/>
      <c r="F2" s="158"/>
      <c r="G2" s="158"/>
    </row>
    <row r="3" customFormat="false" ht="28.5" hidden="false" customHeight="true" outlineLevel="0" collapsed="false">
      <c r="A3" s="6"/>
      <c r="B3" s="7"/>
      <c r="C3" s="7"/>
      <c r="D3" s="6"/>
      <c r="E3" s="6"/>
      <c r="F3" s="6"/>
      <c r="G3" s="7"/>
    </row>
    <row r="4" customFormat="false" ht="62.25" hidden="false" customHeight="true" outlineLevel="0" collapsed="false">
      <c r="A4" s="159" t="s">
        <v>6</v>
      </c>
      <c r="B4" s="160" t="s">
        <v>7</v>
      </c>
      <c r="C4" s="54" t="s">
        <v>106</v>
      </c>
      <c r="D4" s="54" t="s">
        <v>107</v>
      </c>
      <c r="E4" s="54" t="s">
        <v>108</v>
      </c>
      <c r="F4" s="160" t="s">
        <v>109</v>
      </c>
      <c r="G4" s="161" t="s">
        <v>110</v>
      </c>
    </row>
    <row r="5" customFormat="false" ht="23.25" hidden="false" customHeight="true" outlineLevel="0" collapsed="false">
      <c r="A5" s="101" t="n">
        <v>1</v>
      </c>
      <c r="B5" s="162" t="n">
        <v>2</v>
      </c>
      <c r="C5" s="162" t="n">
        <v>3</v>
      </c>
      <c r="D5" s="162" t="n">
        <v>4</v>
      </c>
      <c r="E5" s="162" t="n">
        <v>5</v>
      </c>
      <c r="F5" s="162" t="n">
        <v>6</v>
      </c>
      <c r="G5" s="162" t="n">
        <v>7</v>
      </c>
    </row>
    <row r="6" customFormat="false" ht="39" hidden="false" customHeight="true" outlineLevel="0" collapsed="false">
      <c r="A6" s="163" t="s">
        <v>187</v>
      </c>
      <c r="B6" s="164" t="n">
        <v>4000</v>
      </c>
      <c r="C6" s="164" t="n">
        <v>30</v>
      </c>
      <c r="D6" s="165" t="n">
        <v>100</v>
      </c>
      <c r="E6" s="166" t="n">
        <v>3</v>
      </c>
      <c r="F6" s="165" t="n">
        <f aca="false">E6-D6</f>
        <v>-97</v>
      </c>
      <c r="G6" s="165" t="n">
        <f aca="false">(E6/D6)*100</f>
        <v>3</v>
      </c>
    </row>
    <row r="7" s="12" customFormat="true" ht="29.25" hidden="false" customHeight="true" outlineLevel="0" collapsed="false">
      <c r="A7" s="167" t="s">
        <v>188</v>
      </c>
      <c r="B7" s="97" t="n">
        <v>4020</v>
      </c>
      <c r="C7" s="97" t="n">
        <v>30</v>
      </c>
      <c r="D7" s="166" t="n">
        <v>80</v>
      </c>
      <c r="E7" s="168" t="n">
        <v>0</v>
      </c>
      <c r="F7" s="169" t="n">
        <f aca="false">E7-D7</f>
        <v>-80</v>
      </c>
      <c r="G7" s="165" t="n">
        <f aca="false">(E7/D7)*100</f>
        <v>0</v>
      </c>
    </row>
    <row r="8" s="12" customFormat="true" ht="20.25" hidden="false" customHeight="true" outlineLevel="0" collapsed="false">
      <c r="A8" s="170" t="s">
        <v>195</v>
      </c>
      <c r="B8" s="101"/>
      <c r="C8" s="101" t="n">
        <v>23</v>
      </c>
      <c r="D8" s="171" t="n">
        <v>0</v>
      </c>
      <c r="E8" s="171" t="n">
        <v>0</v>
      </c>
      <c r="F8" s="165" t="n">
        <f aca="false">E8-D8</f>
        <v>0</v>
      </c>
      <c r="G8" s="172" t="e">
        <f aca="false">(E8/D8)*100</f>
        <v>#DIV/0!</v>
      </c>
    </row>
    <row r="9" s="12" customFormat="true" ht="20.25" hidden="false" customHeight="true" outlineLevel="0" collapsed="false">
      <c r="A9" s="170" t="s">
        <v>196</v>
      </c>
      <c r="B9" s="101"/>
      <c r="C9" s="101" t="n">
        <v>7</v>
      </c>
      <c r="D9" s="173" t="n">
        <v>0</v>
      </c>
      <c r="E9" s="171" t="n">
        <v>0</v>
      </c>
      <c r="F9" s="165" t="n">
        <f aca="false">E9-D9</f>
        <v>0</v>
      </c>
      <c r="G9" s="172" t="e">
        <f aca="false">(E9/D9)*100</f>
        <v>#DIV/0!</v>
      </c>
    </row>
    <row r="10" s="12" customFormat="true" ht="20.25" hidden="false" customHeight="true" outlineLevel="0" collapsed="false">
      <c r="A10" s="170" t="s">
        <v>197</v>
      </c>
      <c r="B10" s="101"/>
      <c r="C10" s="174" t="n">
        <v>0</v>
      </c>
      <c r="D10" s="173" t="n">
        <v>80</v>
      </c>
      <c r="E10" s="171" t="n">
        <f aca="false">-J7</f>
        <v>-0</v>
      </c>
      <c r="F10" s="165" t="n">
        <f aca="false">E10-D10</f>
        <v>-80</v>
      </c>
      <c r="G10" s="165" t="n">
        <f aca="false">(E10/D10)*100</f>
        <v>-0</v>
      </c>
    </row>
    <row r="11" s="12" customFormat="true" ht="38.25" hidden="false" customHeight="true" outlineLevel="0" collapsed="false">
      <c r="A11" s="167" t="s">
        <v>189</v>
      </c>
      <c r="B11" s="97" t="n">
        <v>4030</v>
      </c>
      <c r="C11" s="175" t="n">
        <v>0</v>
      </c>
      <c r="D11" s="165" t="n">
        <v>20</v>
      </c>
      <c r="E11" s="166" t="n">
        <v>3</v>
      </c>
      <c r="F11" s="165" t="n">
        <f aca="false">E11-D11</f>
        <v>-17</v>
      </c>
      <c r="G11" s="165" t="n">
        <f aca="false">(E11/D11)*100</f>
        <v>15</v>
      </c>
    </row>
    <row r="12" s="12" customFormat="true" ht="38.25" hidden="false" customHeight="true" outlineLevel="0" collapsed="false">
      <c r="A12" s="167" t="s">
        <v>198</v>
      </c>
      <c r="B12" s="176"/>
      <c r="C12" s="175" t="n">
        <v>0</v>
      </c>
      <c r="D12" s="173" t="n">
        <v>20</v>
      </c>
      <c r="E12" s="168" t="n">
        <v>0</v>
      </c>
      <c r="F12" s="165" t="n">
        <f aca="false">E12-D12</f>
        <v>-20</v>
      </c>
      <c r="G12" s="165" t="n">
        <f aca="false">(E12/D12)*100</f>
        <v>0</v>
      </c>
    </row>
    <row r="13" s="12" customFormat="true" ht="38.25" hidden="false" customHeight="true" outlineLevel="0" collapsed="false">
      <c r="A13" s="167" t="s">
        <v>199</v>
      </c>
      <c r="B13" s="176"/>
      <c r="C13" s="175" t="n">
        <v>0</v>
      </c>
      <c r="D13" s="177" t="n">
        <v>0</v>
      </c>
      <c r="E13" s="171" t="n">
        <v>3</v>
      </c>
      <c r="F13" s="165" t="n">
        <f aca="false">E13-D13</f>
        <v>3</v>
      </c>
      <c r="G13" s="172" t="e">
        <f aca="false">(E13/D13)*100</f>
        <v>#DIV/0!</v>
      </c>
    </row>
    <row r="14" customFormat="false" ht="17.35" hidden="false" customHeight="false" outlineLevel="0" collapsed="false">
      <c r="A14" s="46"/>
      <c r="B14" s="42"/>
      <c r="C14" s="42"/>
      <c r="D14" s="178"/>
      <c r="E14" s="179"/>
      <c r="F14" s="179"/>
      <c r="G14" s="179"/>
    </row>
    <row r="15" customFormat="false" ht="26.25" hidden="false" customHeight="true" outlineLevel="0" collapsed="false">
      <c r="A15" s="113" t="s">
        <v>99</v>
      </c>
      <c r="B15" s="178" t="s">
        <v>100</v>
      </c>
      <c r="C15" s="178"/>
      <c r="D15" s="178"/>
      <c r="E15" s="115"/>
      <c r="F15" s="180" t="s">
        <v>101</v>
      </c>
      <c r="G15" s="180"/>
    </row>
    <row r="16" customFormat="false" ht="18.75" hidden="false" customHeight="false" outlineLevel="0" collapsed="false">
      <c r="A16" s="42" t="s">
        <v>102</v>
      </c>
      <c r="B16" s="42" t="s">
        <v>193</v>
      </c>
      <c r="C16" s="42"/>
      <c r="D16" s="42"/>
      <c r="E16" s="43"/>
      <c r="F16" s="42" t="s">
        <v>183</v>
      </c>
      <c r="G16" s="42"/>
    </row>
    <row r="17" customFormat="false" ht="18.75" hidden="false" customHeight="false" outlineLevel="0" collapsed="false">
      <c r="A17" s="46"/>
      <c r="B17" s="42"/>
      <c r="C17" s="42"/>
      <c r="D17" s="178"/>
      <c r="E17" s="179"/>
      <c r="F17" s="179"/>
      <c r="G17" s="179"/>
    </row>
    <row r="18" customFormat="false" ht="18.75" hidden="false" customHeight="false" outlineLevel="0" collapsed="false">
      <c r="A18" s="46"/>
      <c r="B18" s="42"/>
      <c r="C18" s="42"/>
      <c r="D18" s="178"/>
      <c r="E18" s="179"/>
      <c r="F18" s="179"/>
      <c r="G18" s="179"/>
    </row>
    <row r="19" customFormat="false" ht="18.75" hidden="false" customHeight="false" outlineLevel="0" collapsed="false">
      <c r="A19" s="46"/>
      <c r="B19" s="42"/>
      <c r="C19" s="42"/>
      <c r="D19" s="178"/>
      <c r="E19" s="179"/>
      <c r="F19" s="179"/>
      <c r="G19" s="179"/>
    </row>
    <row r="20" customFormat="false" ht="18.75" hidden="false" customHeight="false" outlineLevel="0" collapsed="false">
      <c r="A20" s="46"/>
      <c r="B20" s="42"/>
      <c r="C20" s="42"/>
      <c r="D20" s="178"/>
      <c r="E20" s="179"/>
      <c r="F20" s="179"/>
      <c r="G20" s="179"/>
    </row>
    <row r="21" customFormat="false" ht="18.75" hidden="false" customHeight="false" outlineLevel="0" collapsed="false">
      <c r="A21" s="46"/>
      <c r="B21" s="42"/>
      <c r="C21" s="42"/>
      <c r="D21" s="178"/>
      <c r="E21" s="179"/>
      <c r="F21" s="179"/>
      <c r="G21" s="179"/>
    </row>
    <row r="22" customFormat="false" ht="18.75" hidden="false" customHeight="false" outlineLevel="0" collapsed="false">
      <c r="A22" s="46"/>
      <c r="B22" s="42"/>
      <c r="C22" s="42"/>
      <c r="D22" s="178"/>
      <c r="E22" s="179"/>
      <c r="F22" s="179"/>
      <c r="G22" s="179"/>
    </row>
    <row r="23" customFormat="false" ht="18.75" hidden="false" customHeight="false" outlineLevel="0" collapsed="false">
      <c r="A23" s="46"/>
      <c r="B23" s="42"/>
      <c r="C23" s="42"/>
      <c r="D23" s="178"/>
      <c r="E23" s="179"/>
      <c r="F23" s="179"/>
      <c r="G23" s="179"/>
    </row>
    <row r="24" customFormat="false" ht="18.75" hidden="false" customHeight="false" outlineLevel="0" collapsed="false">
      <c r="A24" s="46"/>
      <c r="B24" s="42"/>
      <c r="C24" s="42"/>
      <c r="D24" s="178"/>
      <c r="E24" s="179"/>
      <c r="F24" s="179"/>
      <c r="G24" s="179"/>
    </row>
    <row r="25" customFormat="false" ht="18.75" hidden="false" customHeight="false" outlineLevel="0" collapsed="false">
      <c r="A25" s="46"/>
      <c r="B25" s="42"/>
      <c r="C25" s="42"/>
      <c r="D25" s="178"/>
      <c r="E25" s="179"/>
      <c r="F25" s="179"/>
      <c r="G25" s="179"/>
    </row>
    <row r="26" customFormat="false" ht="18.75" hidden="false" customHeight="false" outlineLevel="0" collapsed="false">
      <c r="A26" s="46"/>
      <c r="B26" s="42"/>
      <c r="C26" s="42"/>
      <c r="D26" s="178"/>
      <c r="E26" s="179"/>
      <c r="F26" s="179"/>
      <c r="G26" s="179"/>
    </row>
    <row r="27" customFormat="false" ht="18.75" hidden="false" customHeight="false" outlineLevel="0" collapsed="false">
      <c r="A27" s="46"/>
      <c r="B27" s="42"/>
      <c r="C27" s="42"/>
      <c r="D27" s="178"/>
      <c r="E27" s="179"/>
      <c r="F27" s="179"/>
      <c r="G27" s="179"/>
    </row>
    <row r="28" customFormat="false" ht="18.75" hidden="false" customHeight="false" outlineLevel="0" collapsed="false">
      <c r="A28" s="46"/>
      <c r="B28" s="42"/>
      <c r="C28" s="42"/>
      <c r="D28" s="178"/>
      <c r="E28" s="179"/>
      <c r="F28" s="179"/>
      <c r="G28" s="179"/>
    </row>
    <row r="29" customFormat="false" ht="18.75" hidden="false" customHeight="false" outlineLevel="0" collapsed="false">
      <c r="A29" s="46"/>
      <c r="B29" s="42"/>
      <c r="C29" s="42"/>
      <c r="D29" s="178"/>
      <c r="E29" s="179"/>
      <c r="F29" s="179"/>
      <c r="G29" s="179"/>
    </row>
    <row r="30" customFormat="false" ht="18.75" hidden="false" customHeight="false" outlineLevel="0" collapsed="false">
      <c r="A30" s="46"/>
      <c r="B30" s="42"/>
      <c r="C30" s="42"/>
      <c r="D30" s="178"/>
      <c r="E30" s="179"/>
      <c r="F30" s="179"/>
      <c r="G30" s="179"/>
    </row>
    <row r="31" customFormat="false" ht="18.75" hidden="false" customHeight="false" outlineLevel="0" collapsed="false">
      <c r="A31" s="46"/>
      <c r="B31" s="42"/>
      <c r="C31" s="42"/>
      <c r="D31" s="178"/>
      <c r="E31" s="179"/>
      <c r="F31" s="179"/>
      <c r="G31" s="179"/>
    </row>
    <row r="32" customFormat="false" ht="18.75" hidden="false" customHeight="false" outlineLevel="0" collapsed="false">
      <c r="A32" s="46"/>
      <c r="B32" s="42"/>
      <c r="C32" s="42"/>
      <c r="D32" s="178"/>
      <c r="E32" s="179"/>
      <c r="F32" s="179"/>
      <c r="G32" s="179"/>
    </row>
    <row r="33" customFormat="false" ht="18.75" hidden="false" customHeight="false" outlineLevel="0" collapsed="false">
      <c r="A33" s="46"/>
      <c r="B33" s="42"/>
      <c r="C33" s="42"/>
      <c r="D33" s="178"/>
      <c r="E33" s="179"/>
      <c r="F33" s="179"/>
      <c r="G33" s="179"/>
    </row>
    <row r="34" customFormat="false" ht="18.75" hidden="false" customHeight="false" outlineLevel="0" collapsed="false">
      <c r="A34" s="46"/>
      <c r="B34" s="42"/>
      <c r="C34" s="42"/>
      <c r="D34" s="178"/>
      <c r="E34" s="179"/>
      <c r="F34" s="179"/>
      <c r="G34" s="179"/>
    </row>
    <row r="35" customFormat="false" ht="18.75" hidden="false" customHeight="false" outlineLevel="0" collapsed="false">
      <c r="A35" s="46"/>
      <c r="B35" s="42"/>
      <c r="C35" s="42"/>
      <c r="D35" s="178"/>
      <c r="E35" s="179"/>
      <c r="F35" s="179"/>
      <c r="G35" s="179"/>
    </row>
    <row r="36" customFormat="false" ht="18.75" hidden="false" customHeight="false" outlineLevel="0" collapsed="false">
      <c r="A36" s="46"/>
      <c r="B36" s="42"/>
      <c r="C36" s="42"/>
      <c r="D36" s="178"/>
      <c r="E36" s="179"/>
      <c r="F36" s="179"/>
      <c r="G36" s="179"/>
    </row>
    <row r="37" customFormat="false" ht="18.75" hidden="false" customHeight="false" outlineLevel="0" collapsed="false">
      <c r="A37" s="46"/>
      <c r="B37" s="42"/>
      <c r="C37" s="42"/>
      <c r="D37" s="178"/>
      <c r="E37" s="179"/>
      <c r="F37" s="179"/>
      <c r="G37" s="179"/>
    </row>
    <row r="38" customFormat="false" ht="18.75" hidden="false" customHeight="false" outlineLevel="0" collapsed="false">
      <c r="A38" s="46"/>
      <c r="B38" s="42"/>
      <c r="C38" s="42"/>
      <c r="D38" s="178"/>
      <c r="E38" s="179"/>
      <c r="F38" s="179"/>
      <c r="G38" s="179"/>
    </row>
    <row r="39" customFormat="false" ht="18.75" hidden="false" customHeight="false" outlineLevel="0" collapsed="false">
      <c r="A39" s="46"/>
      <c r="B39" s="42"/>
      <c r="C39" s="42"/>
      <c r="D39" s="178"/>
      <c r="E39" s="179"/>
      <c r="F39" s="179"/>
      <c r="G39" s="179"/>
    </row>
    <row r="40" customFormat="false" ht="18.75" hidden="false" customHeight="false" outlineLevel="0" collapsed="false">
      <c r="A40" s="46"/>
      <c r="B40" s="42"/>
      <c r="C40" s="42"/>
      <c r="D40" s="178"/>
      <c r="E40" s="179"/>
      <c r="F40" s="179"/>
      <c r="G40" s="179"/>
    </row>
    <row r="41" customFormat="false" ht="18.75" hidden="false" customHeight="false" outlineLevel="0" collapsed="false">
      <c r="A41" s="46"/>
      <c r="B41" s="42"/>
      <c r="C41" s="42"/>
      <c r="D41" s="178"/>
      <c r="E41" s="179"/>
      <c r="F41" s="179"/>
      <c r="G41" s="179"/>
    </row>
    <row r="42" customFormat="false" ht="18.75" hidden="false" customHeight="false" outlineLevel="0" collapsed="false">
      <c r="A42" s="46"/>
      <c r="B42" s="42"/>
      <c r="C42" s="42"/>
      <c r="D42" s="178"/>
      <c r="E42" s="179"/>
      <c r="F42" s="179"/>
      <c r="G42" s="179"/>
    </row>
    <row r="43" customFormat="false" ht="18.75" hidden="false" customHeight="false" outlineLevel="0" collapsed="false">
      <c r="A43" s="46"/>
      <c r="B43" s="42"/>
      <c r="C43" s="42"/>
      <c r="D43" s="178"/>
      <c r="E43" s="179"/>
      <c r="F43" s="179"/>
      <c r="G43" s="179"/>
    </row>
    <row r="44" customFormat="false" ht="18.75" hidden="false" customHeight="false" outlineLevel="0" collapsed="false">
      <c r="A44" s="46"/>
      <c r="B44" s="42"/>
      <c r="C44" s="42"/>
      <c r="D44" s="178"/>
      <c r="E44" s="179"/>
      <c r="F44" s="179"/>
      <c r="G44" s="179"/>
    </row>
    <row r="45" customFormat="false" ht="18.75" hidden="false" customHeight="false" outlineLevel="0" collapsed="false">
      <c r="A45" s="46"/>
      <c r="B45" s="42"/>
      <c r="C45" s="42"/>
      <c r="D45" s="178"/>
      <c r="E45" s="179"/>
      <c r="F45" s="179"/>
      <c r="G45" s="179"/>
    </row>
    <row r="46" customFormat="false" ht="18.75" hidden="false" customHeight="false" outlineLevel="0" collapsed="false">
      <c r="A46" s="46"/>
      <c r="D46" s="181"/>
      <c r="E46" s="182"/>
      <c r="F46" s="182"/>
      <c r="G46" s="182"/>
    </row>
    <row r="47" customFormat="false" ht="18.75" hidden="false" customHeight="false" outlineLevel="0" collapsed="false">
      <c r="A47" s="47"/>
      <c r="D47" s="181"/>
      <c r="E47" s="182"/>
      <c r="F47" s="182"/>
      <c r="G47" s="182"/>
    </row>
    <row r="48" customFormat="false" ht="18.75" hidden="false" customHeight="false" outlineLevel="0" collapsed="false">
      <c r="A48" s="47"/>
      <c r="D48" s="181"/>
      <c r="E48" s="182"/>
      <c r="F48" s="182"/>
      <c r="G48" s="182"/>
    </row>
    <row r="49" customFormat="false" ht="18.75" hidden="false" customHeight="false" outlineLevel="0" collapsed="false">
      <c r="A49" s="47"/>
      <c r="D49" s="181"/>
      <c r="E49" s="182"/>
      <c r="F49" s="182"/>
      <c r="G49" s="182"/>
    </row>
    <row r="50" customFormat="false" ht="18.75" hidden="false" customHeight="false" outlineLevel="0" collapsed="false">
      <c r="A50" s="47"/>
      <c r="D50" s="181"/>
      <c r="E50" s="182"/>
      <c r="F50" s="182"/>
      <c r="G50" s="182"/>
    </row>
    <row r="51" customFormat="false" ht="18.75" hidden="false" customHeight="false" outlineLevel="0" collapsed="false">
      <c r="A51" s="47"/>
      <c r="D51" s="181"/>
      <c r="E51" s="182"/>
      <c r="F51" s="182"/>
      <c r="G51" s="182"/>
    </row>
    <row r="52" customFormat="false" ht="18.75" hidden="false" customHeight="false" outlineLevel="0" collapsed="false">
      <c r="A52" s="47"/>
      <c r="D52" s="181"/>
      <c r="E52" s="182"/>
      <c r="F52" s="182"/>
      <c r="G52" s="182"/>
    </row>
    <row r="53" customFormat="false" ht="18.75" hidden="false" customHeight="false" outlineLevel="0" collapsed="false">
      <c r="A53" s="47"/>
      <c r="D53" s="181"/>
      <c r="E53" s="182"/>
      <c r="F53" s="182"/>
      <c r="G53" s="182"/>
    </row>
    <row r="54" customFormat="false" ht="18.75" hidden="false" customHeight="false" outlineLevel="0" collapsed="false">
      <c r="A54" s="47"/>
      <c r="D54" s="181"/>
      <c r="E54" s="182"/>
      <c r="F54" s="182"/>
      <c r="G54" s="182"/>
    </row>
    <row r="55" customFormat="false" ht="18.75" hidden="false" customHeight="false" outlineLevel="0" collapsed="false">
      <c r="A55" s="47"/>
      <c r="D55" s="181"/>
      <c r="E55" s="182"/>
      <c r="F55" s="182"/>
      <c r="G55" s="182"/>
    </row>
    <row r="56" customFormat="false" ht="18.75" hidden="false" customHeight="false" outlineLevel="0" collapsed="false">
      <c r="A56" s="47"/>
      <c r="D56" s="181"/>
      <c r="E56" s="182"/>
      <c r="F56" s="182"/>
      <c r="G56" s="182"/>
    </row>
    <row r="57" customFormat="false" ht="18.75" hidden="false" customHeight="false" outlineLevel="0" collapsed="false">
      <c r="A57" s="47"/>
      <c r="D57" s="181"/>
      <c r="E57" s="182"/>
      <c r="F57" s="182"/>
      <c r="G57" s="182"/>
    </row>
    <row r="58" customFormat="false" ht="18.75" hidden="false" customHeight="false" outlineLevel="0" collapsed="false">
      <c r="A58" s="47"/>
      <c r="D58" s="181"/>
      <c r="E58" s="182"/>
      <c r="F58" s="182"/>
      <c r="G58" s="182"/>
    </row>
    <row r="59" customFormat="false" ht="18.75" hidden="false" customHeight="false" outlineLevel="0" collapsed="false">
      <c r="A59" s="47"/>
      <c r="D59" s="181"/>
      <c r="E59" s="182"/>
      <c r="F59" s="182"/>
      <c r="G59" s="182"/>
    </row>
    <row r="60" customFormat="false" ht="18.75" hidden="false" customHeight="false" outlineLevel="0" collapsed="false">
      <c r="A60" s="47"/>
      <c r="D60" s="181"/>
      <c r="E60" s="182"/>
      <c r="F60" s="182"/>
      <c r="G60" s="182"/>
    </row>
    <row r="61" customFormat="false" ht="18.75" hidden="false" customHeight="false" outlineLevel="0" collapsed="false">
      <c r="A61" s="47"/>
      <c r="D61" s="181"/>
      <c r="E61" s="182"/>
      <c r="F61" s="182"/>
      <c r="G61" s="182"/>
    </row>
    <row r="62" customFormat="false" ht="18.75" hidden="false" customHeight="false" outlineLevel="0" collapsed="false">
      <c r="A62" s="47"/>
      <c r="D62" s="181"/>
      <c r="E62" s="182"/>
      <c r="F62" s="182"/>
      <c r="G62" s="182"/>
    </row>
    <row r="63" customFormat="false" ht="18.75" hidden="false" customHeight="false" outlineLevel="0" collapsed="false">
      <c r="A63" s="47"/>
      <c r="D63" s="181"/>
      <c r="E63" s="182"/>
      <c r="F63" s="182"/>
      <c r="G63" s="182"/>
    </row>
    <row r="64" customFormat="false" ht="18.75" hidden="false" customHeight="false" outlineLevel="0" collapsed="false">
      <c r="A64" s="47"/>
      <c r="D64" s="181"/>
      <c r="E64" s="182"/>
      <c r="F64" s="182"/>
      <c r="G64" s="182"/>
    </row>
    <row r="65" customFormat="false" ht="18.75" hidden="false" customHeight="false" outlineLevel="0" collapsed="false">
      <c r="A65" s="47"/>
      <c r="D65" s="181"/>
      <c r="E65" s="182"/>
      <c r="F65" s="182"/>
      <c r="G65" s="182"/>
    </row>
    <row r="66" customFormat="false" ht="18.75" hidden="false" customHeight="false" outlineLevel="0" collapsed="false">
      <c r="A66" s="47"/>
      <c r="D66" s="181"/>
      <c r="E66" s="182"/>
      <c r="F66" s="182"/>
      <c r="G66" s="182"/>
    </row>
    <row r="67" customFormat="false" ht="18.75" hidden="false" customHeight="false" outlineLevel="0" collapsed="false">
      <c r="A67" s="47"/>
      <c r="D67" s="181"/>
      <c r="E67" s="182"/>
      <c r="F67" s="182"/>
      <c r="G67" s="182"/>
    </row>
    <row r="68" customFormat="false" ht="18.75" hidden="false" customHeight="false" outlineLevel="0" collapsed="false">
      <c r="A68" s="47"/>
      <c r="D68" s="181"/>
      <c r="E68" s="182"/>
      <c r="F68" s="182"/>
      <c r="G68" s="182"/>
    </row>
    <row r="69" customFormat="false" ht="18.75" hidden="false" customHeight="false" outlineLevel="0" collapsed="false">
      <c r="A69" s="47"/>
    </row>
    <row r="70" customFormat="false" ht="18.75" hidden="false" customHeight="false" outlineLevel="0" collapsed="false">
      <c r="A70" s="48"/>
    </row>
    <row r="71" customFormat="false" ht="18.75" hidden="false" customHeight="false" outlineLevel="0" collapsed="false">
      <c r="A71" s="48"/>
    </row>
    <row r="72" customFormat="false" ht="18.75" hidden="false" customHeight="false" outlineLevel="0" collapsed="false">
      <c r="A72" s="48"/>
    </row>
    <row r="73" customFormat="false" ht="18.75" hidden="false" customHeight="false" outlineLevel="0" collapsed="false">
      <c r="A73" s="48"/>
    </row>
    <row r="74" customFormat="false" ht="18.75" hidden="false" customHeight="false" outlineLevel="0" collapsed="false">
      <c r="A74" s="48"/>
    </row>
    <row r="75" customFormat="false" ht="18.75" hidden="false" customHeight="false" outlineLevel="0" collapsed="false">
      <c r="A75" s="48"/>
    </row>
    <row r="76" customFormat="false" ht="18.75" hidden="false" customHeight="false" outlineLevel="0" collapsed="false">
      <c r="A76" s="48"/>
    </row>
    <row r="77" customFormat="false" ht="18.75" hidden="false" customHeight="false" outlineLevel="0" collapsed="false">
      <c r="A77" s="48"/>
    </row>
    <row r="78" customFormat="false" ht="18.75" hidden="false" customHeight="false" outlineLevel="0" collapsed="false">
      <c r="A78" s="48"/>
    </row>
    <row r="79" customFormat="false" ht="18.75" hidden="false" customHeight="false" outlineLevel="0" collapsed="false">
      <c r="A79" s="48"/>
    </row>
    <row r="80" customFormat="false" ht="18.75" hidden="false" customHeight="false" outlineLevel="0" collapsed="false">
      <c r="A80" s="48"/>
    </row>
    <row r="81" customFormat="false" ht="18.75" hidden="false" customHeight="false" outlineLevel="0" collapsed="false">
      <c r="A81" s="48"/>
    </row>
    <row r="82" customFormat="false" ht="18.75" hidden="false" customHeight="false" outlineLevel="0" collapsed="false">
      <c r="A82" s="48"/>
    </row>
    <row r="83" customFormat="false" ht="18.75" hidden="false" customHeight="false" outlineLevel="0" collapsed="false">
      <c r="A83" s="48"/>
    </row>
    <row r="84" customFormat="false" ht="18.75" hidden="false" customHeight="false" outlineLevel="0" collapsed="false">
      <c r="A84" s="48"/>
    </row>
    <row r="85" customFormat="false" ht="18.75" hidden="false" customHeight="false" outlineLevel="0" collapsed="false">
      <c r="A85" s="48"/>
    </row>
    <row r="86" customFormat="false" ht="18.75" hidden="false" customHeight="false" outlineLevel="0" collapsed="false">
      <c r="A86" s="48"/>
    </row>
    <row r="87" customFormat="false" ht="18.75" hidden="false" customHeight="false" outlineLevel="0" collapsed="false">
      <c r="A87" s="48"/>
    </row>
    <row r="88" customFormat="false" ht="18.75" hidden="false" customHeight="false" outlineLevel="0" collapsed="false">
      <c r="A88" s="48"/>
    </row>
    <row r="89" customFormat="false" ht="18.75" hidden="false" customHeight="false" outlineLevel="0" collapsed="false">
      <c r="A89" s="48"/>
    </row>
    <row r="90" customFormat="false" ht="18.75" hidden="false" customHeight="false" outlineLevel="0" collapsed="false">
      <c r="A90" s="48"/>
    </row>
    <row r="91" customFormat="false" ht="18.75" hidden="false" customHeight="false" outlineLevel="0" collapsed="false">
      <c r="A91" s="48"/>
    </row>
    <row r="92" customFormat="false" ht="18.75" hidden="false" customHeight="false" outlineLevel="0" collapsed="false">
      <c r="A92" s="48"/>
    </row>
    <row r="93" customFormat="false" ht="18.75" hidden="false" customHeight="false" outlineLevel="0" collapsed="false">
      <c r="A93" s="48"/>
    </row>
    <row r="94" customFormat="false" ht="18.75" hidden="false" customHeight="false" outlineLevel="0" collapsed="false">
      <c r="A94" s="48"/>
    </row>
    <row r="95" customFormat="false" ht="18.75" hidden="false" customHeight="false" outlineLevel="0" collapsed="false">
      <c r="A95" s="48"/>
    </row>
    <row r="96" customFormat="false" ht="18.75" hidden="false" customHeight="false" outlineLevel="0" collapsed="false">
      <c r="A96" s="48"/>
    </row>
    <row r="97" customFormat="false" ht="18.75" hidden="false" customHeight="false" outlineLevel="0" collapsed="false">
      <c r="A97" s="48"/>
    </row>
    <row r="98" customFormat="false" ht="18.75" hidden="false" customHeight="false" outlineLevel="0" collapsed="false">
      <c r="A98" s="48"/>
    </row>
    <row r="99" customFormat="false" ht="18.75" hidden="false" customHeight="false" outlineLevel="0" collapsed="false">
      <c r="A99" s="48"/>
    </row>
    <row r="100" customFormat="false" ht="18.75" hidden="false" customHeight="false" outlineLevel="0" collapsed="false">
      <c r="A100" s="48"/>
    </row>
    <row r="101" customFormat="false" ht="18.75" hidden="false" customHeight="false" outlineLevel="0" collapsed="false">
      <c r="A101" s="48"/>
    </row>
    <row r="102" customFormat="false" ht="18.75" hidden="false" customHeight="false" outlineLevel="0" collapsed="false">
      <c r="A102" s="48"/>
    </row>
    <row r="103" customFormat="false" ht="18.75" hidden="false" customHeight="false" outlineLevel="0" collapsed="false">
      <c r="A103" s="48"/>
    </row>
    <row r="104" customFormat="false" ht="18.75" hidden="false" customHeight="false" outlineLevel="0" collapsed="false">
      <c r="A104" s="48"/>
    </row>
    <row r="105" customFormat="false" ht="18.75" hidden="false" customHeight="false" outlineLevel="0" collapsed="false">
      <c r="A105" s="48"/>
    </row>
    <row r="106" customFormat="false" ht="18.75" hidden="false" customHeight="false" outlineLevel="0" collapsed="false">
      <c r="A106" s="48"/>
    </row>
    <row r="107" customFormat="false" ht="18.75" hidden="false" customHeight="false" outlineLevel="0" collapsed="false">
      <c r="A107" s="48"/>
    </row>
    <row r="108" customFormat="false" ht="18.75" hidden="false" customHeight="false" outlineLevel="0" collapsed="false">
      <c r="A108" s="48"/>
    </row>
    <row r="109" customFormat="false" ht="18.75" hidden="false" customHeight="false" outlineLevel="0" collapsed="false">
      <c r="A109" s="48"/>
    </row>
    <row r="110" customFormat="false" ht="18.75" hidden="false" customHeight="false" outlineLevel="0" collapsed="false">
      <c r="A110" s="48"/>
    </row>
    <row r="111" customFormat="false" ht="18.75" hidden="false" customHeight="false" outlineLevel="0" collapsed="false">
      <c r="A111" s="48"/>
    </row>
    <row r="112" customFormat="false" ht="18.75" hidden="false" customHeight="false" outlineLevel="0" collapsed="false">
      <c r="A112" s="48"/>
    </row>
    <row r="113" customFormat="false" ht="18.75" hidden="false" customHeight="false" outlineLevel="0" collapsed="false">
      <c r="A113" s="48"/>
    </row>
    <row r="114" customFormat="false" ht="18.75" hidden="false" customHeight="false" outlineLevel="0" collapsed="false">
      <c r="A114" s="48"/>
    </row>
    <row r="115" customFormat="false" ht="18.75" hidden="false" customHeight="false" outlineLevel="0" collapsed="false">
      <c r="A115" s="48"/>
    </row>
    <row r="116" customFormat="false" ht="18.75" hidden="false" customHeight="false" outlineLevel="0" collapsed="false">
      <c r="A116" s="48"/>
    </row>
    <row r="117" customFormat="false" ht="18.75" hidden="false" customHeight="false" outlineLevel="0" collapsed="false">
      <c r="A117" s="48"/>
    </row>
    <row r="118" customFormat="false" ht="18.75" hidden="false" customHeight="false" outlineLevel="0" collapsed="false">
      <c r="A118" s="48"/>
    </row>
    <row r="119" customFormat="false" ht="18.75" hidden="false" customHeight="false" outlineLevel="0" collapsed="false">
      <c r="A119" s="48"/>
    </row>
    <row r="120" customFormat="false" ht="18.75" hidden="false" customHeight="false" outlineLevel="0" collapsed="false">
      <c r="A120" s="48"/>
    </row>
    <row r="121" customFormat="false" ht="18.75" hidden="false" customHeight="false" outlineLevel="0" collapsed="false">
      <c r="A121" s="48"/>
    </row>
    <row r="122" customFormat="false" ht="18.75" hidden="false" customHeight="false" outlineLevel="0" collapsed="false">
      <c r="A122" s="48"/>
    </row>
    <row r="123" customFormat="false" ht="18.75" hidden="false" customHeight="false" outlineLevel="0" collapsed="false">
      <c r="A123" s="48"/>
    </row>
    <row r="124" customFormat="false" ht="18.75" hidden="false" customHeight="false" outlineLevel="0" collapsed="false">
      <c r="A124" s="48"/>
    </row>
    <row r="125" customFormat="false" ht="18.75" hidden="false" customHeight="false" outlineLevel="0" collapsed="false">
      <c r="A125" s="48"/>
    </row>
    <row r="126" customFormat="false" ht="18.75" hidden="false" customHeight="false" outlineLevel="0" collapsed="false">
      <c r="A126" s="48"/>
    </row>
    <row r="127" customFormat="false" ht="18.75" hidden="false" customHeight="false" outlineLevel="0" collapsed="false">
      <c r="A127" s="48"/>
    </row>
    <row r="128" customFormat="false" ht="18.75" hidden="false" customHeight="false" outlineLevel="0" collapsed="false">
      <c r="A128" s="48"/>
    </row>
    <row r="129" customFormat="false" ht="18.75" hidden="false" customHeight="false" outlineLevel="0" collapsed="false">
      <c r="A129" s="48"/>
    </row>
    <row r="130" customFormat="false" ht="18.75" hidden="false" customHeight="false" outlineLevel="0" collapsed="false">
      <c r="A130" s="48"/>
    </row>
    <row r="131" customFormat="false" ht="18.75" hidden="false" customHeight="false" outlineLevel="0" collapsed="false">
      <c r="A131" s="48"/>
    </row>
    <row r="132" customFormat="false" ht="18.75" hidden="false" customHeight="false" outlineLevel="0" collapsed="false">
      <c r="A132" s="48"/>
    </row>
    <row r="133" customFormat="false" ht="18.75" hidden="false" customHeight="false" outlineLevel="0" collapsed="false">
      <c r="A133" s="48"/>
    </row>
    <row r="134" customFormat="false" ht="18.75" hidden="false" customHeight="false" outlineLevel="0" collapsed="false">
      <c r="A134" s="48"/>
    </row>
    <row r="135" customFormat="false" ht="18.75" hidden="false" customHeight="false" outlineLevel="0" collapsed="false">
      <c r="A135" s="48"/>
    </row>
    <row r="136" customFormat="false" ht="18.75" hidden="false" customHeight="false" outlineLevel="0" collapsed="false">
      <c r="A136" s="48"/>
    </row>
    <row r="137" customFormat="false" ht="18.75" hidden="false" customHeight="false" outlineLevel="0" collapsed="false">
      <c r="A137" s="48"/>
    </row>
    <row r="138" customFormat="false" ht="18.75" hidden="false" customHeight="false" outlineLevel="0" collapsed="false">
      <c r="A138" s="48"/>
    </row>
    <row r="139" customFormat="false" ht="18.75" hidden="false" customHeight="false" outlineLevel="0" collapsed="false">
      <c r="A139" s="48"/>
    </row>
    <row r="140" customFormat="false" ht="18.75" hidden="false" customHeight="false" outlineLevel="0" collapsed="false">
      <c r="A140" s="48"/>
    </row>
    <row r="141" customFormat="false" ht="18.75" hidden="false" customHeight="false" outlineLevel="0" collapsed="false">
      <c r="A141" s="48"/>
    </row>
    <row r="142" customFormat="false" ht="18.75" hidden="false" customHeight="false" outlineLevel="0" collapsed="false">
      <c r="A142" s="48"/>
    </row>
    <row r="143" customFormat="false" ht="18.75" hidden="false" customHeight="false" outlineLevel="0" collapsed="false">
      <c r="A143" s="48"/>
    </row>
    <row r="144" customFormat="false" ht="18.75" hidden="false" customHeight="false" outlineLevel="0" collapsed="false">
      <c r="A144" s="48"/>
    </row>
    <row r="145" customFormat="false" ht="18.75" hidden="false" customHeight="false" outlineLevel="0" collapsed="false">
      <c r="A145" s="48"/>
    </row>
    <row r="146" customFormat="false" ht="18.75" hidden="false" customHeight="false" outlineLevel="0" collapsed="false">
      <c r="A146" s="48"/>
    </row>
    <row r="147" customFormat="false" ht="18.75" hidden="false" customHeight="false" outlineLevel="0" collapsed="false">
      <c r="A147" s="48"/>
    </row>
    <row r="148" customFormat="false" ht="18.75" hidden="false" customHeight="false" outlineLevel="0" collapsed="false">
      <c r="A148" s="48"/>
    </row>
    <row r="149" customFormat="false" ht="18.75" hidden="false" customHeight="false" outlineLevel="0" collapsed="false">
      <c r="A149" s="48"/>
    </row>
    <row r="150" customFormat="false" ht="18.75" hidden="false" customHeight="false" outlineLevel="0" collapsed="false">
      <c r="A150" s="48"/>
    </row>
    <row r="151" customFormat="false" ht="18.75" hidden="false" customHeight="false" outlineLevel="0" collapsed="false">
      <c r="A151" s="48"/>
    </row>
    <row r="152" customFormat="false" ht="18.75" hidden="false" customHeight="false" outlineLevel="0" collapsed="false">
      <c r="A152" s="48"/>
    </row>
    <row r="153" customFormat="false" ht="18.75" hidden="false" customHeight="false" outlineLevel="0" collapsed="false">
      <c r="A153" s="48"/>
    </row>
    <row r="154" customFormat="false" ht="18.75" hidden="false" customHeight="false" outlineLevel="0" collapsed="false">
      <c r="A154" s="48"/>
    </row>
    <row r="155" customFormat="false" ht="18.75" hidden="false" customHeight="false" outlineLevel="0" collapsed="false">
      <c r="A155" s="48"/>
    </row>
    <row r="156" customFormat="false" ht="18.75" hidden="false" customHeight="false" outlineLevel="0" collapsed="false">
      <c r="A156" s="48"/>
    </row>
    <row r="157" customFormat="false" ht="18.75" hidden="false" customHeight="false" outlineLevel="0" collapsed="false">
      <c r="A157" s="48"/>
    </row>
    <row r="158" customFormat="false" ht="18.75" hidden="false" customHeight="false" outlineLevel="0" collapsed="false">
      <c r="A158" s="48"/>
    </row>
    <row r="159" customFormat="false" ht="18.75" hidden="false" customHeight="false" outlineLevel="0" collapsed="false">
      <c r="A159" s="48"/>
    </row>
    <row r="160" customFormat="false" ht="18.75" hidden="false" customHeight="false" outlineLevel="0" collapsed="false">
      <c r="A160" s="48"/>
    </row>
    <row r="161" customFormat="false" ht="18.75" hidden="false" customHeight="false" outlineLevel="0" collapsed="false">
      <c r="A161" s="48"/>
    </row>
    <row r="162" customFormat="false" ht="18.75" hidden="false" customHeight="false" outlineLevel="0" collapsed="false">
      <c r="A162" s="48"/>
    </row>
    <row r="163" customFormat="false" ht="18.75" hidden="false" customHeight="false" outlineLevel="0" collapsed="false">
      <c r="A163" s="48"/>
    </row>
    <row r="164" customFormat="false" ht="18.75" hidden="false" customHeight="false" outlineLevel="0" collapsed="false">
      <c r="A164" s="48"/>
    </row>
    <row r="165" customFormat="false" ht="18.75" hidden="false" customHeight="false" outlineLevel="0" collapsed="false">
      <c r="A165" s="48"/>
    </row>
    <row r="166" customFormat="false" ht="18.75" hidden="false" customHeight="false" outlineLevel="0" collapsed="false">
      <c r="A166" s="48"/>
    </row>
    <row r="167" customFormat="false" ht="18.75" hidden="false" customHeight="false" outlineLevel="0" collapsed="false">
      <c r="A167" s="48"/>
    </row>
    <row r="168" customFormat="false" ht="18.75" hidden="false" customHeight="false" outlineLevel="0" collapsed="false">
      <c r="A168" s="48"/>
    </row>
    <row r="169" customFormat="false" ht="18.75" hidden="false" customHeight="false" outlineLevel="0" collapsed="false">
      <c r="A169" s="48"/>
    </row>
    <row r="170" customFormat="false" ht="18.75" hidden="false" customHeight="false" outlineLevel="0" collapsed="false">
      <c r="A170" s="48"/>
    </row>
    <row r="171" customFormat="false" ht="18.75" hidden="false" customHeight="false" outlineLevel="0" collapsed="false">
      <c r="A171" s="48"/>
    </row>
    <row r="172" customFormat="false" ht="18.75" hidden="false" customHeight="false" outlineLevel="0" collapsed="false">
      <c r="A172" s="48"/>
    </row>
    <row r="173" customFormat="false" ht="18.75" hidden="false" customHeight="false" outlineLevel="0" collapsed="false">
      <c r="A173" s="48"/>
    </row>
    <row r="174" customFormat="false" ht="18.75" hidden="false" customHeight="false" outlineLevel="0" collapsed="false">
      <c r="A174" s="48"/>
    </row>
    <row r="175" customFormat="false" ht="18.75" hidden="false" customHeight="false" outlineLevel="0" collapsed="false">
      <c r="A175" s="48"/>
    </row>
    <row r="176" customFormat="false" ht="18.75" hidden="false" customHeight="false" outlineLevel="0" collapsed="false">
      <c r="A176" s="48"/>
    </row>
    <row r="177" customFormat="false" ht="18.75" hidden="false" customHeight="false" outlineLevel="0" collapsed="false">
      <c r="A177" s="48"/>
    </row>
    <row r="178" customFormat="false" ht="18.75" hidden="false" customHeight="false" outlineLevel="0" collapsed="false">
      <c r="A178" s="48"/>
    </row>
    <row r="179" customFormat="false" ht="18.75" hidden="false" customHeight="false" outlineLevel="0" collapsed="false">
      <c r="A179" s="48"/>
    </row>
    <row r="180" customFormat="false" ht="18.75" hidden="false" customHeight="false" outlineLevel="0" collapsed="false">
      <c r="A180" s="48"/>
    </row>
    <row r="181" customFormat="false" ht="18.75" hidden="false" customHeight="false" outlineLevel="0" collapsed="false">
      <c r="A181" s="48"/>
    </row>
    <row r="182" customFormat="false" ht="18.75" hidden="false" customHeight="false" outlineLevel="0" collapsed="false">
      <c r="A182" s="48"/>
    </row>
    <row r="183" customFormat="false" ht="18.75" hidden="false" customHeight="false" outlineLevel="0" collapsed="false">
      <c r="A183" s="48"/>
    </row>
    <row r="184" customFormat="false" ht="18.75" hidden="false" customHeight="false" outlineLevel="0" collapsed="false">
      <c r="A184" s="48"/>
    </row>
    <row r="185" customFormat="false" ht="18.75" hidden="false" customHeight="false" outlineLevel="0" collapsed="false">
      <c r="A185" s="48"/>
    </row>
    <row r="186" customFormat="false" ht="18.75" hidden="false" customHeight="false" outlineLevel="0" collapsed="false">
      <c r="A186" s="48"/>
    </row>
    <row r="187" customFormat="false" ht="18.75" hidden="false" customHeight="false" outlineLevel="0" collapsed="false">
      <c r="A187" s="48"/>
    </row>
    <row r="188" customFormat="false" ht="18.75" hidden="false" customHeight="false" outlineLevel="0" collapsed="false">
      <c r="A188" s="48"/>
    </row>
    <row r="189" customFormat="false" ht="18.75" hidden="false" customHeight="false" outlineLevel="0" collapsed="false">
      <c r="A189" s="48"/>
    </row>
    <row r="190" customFormat="false" ht="18.75" hidden="false" customHeight="false" outlineLevel="0" collapsed="false">
      <c r="A190" s="48"/>
    </row>
    <row r="191" customFormat="false" ht="18.75" hidden="false" customHeight="false" outlineLevel="0" collapsed="false">
      <c r="A191" s="48"/>
    </row>
    <row r="192" customFormat="false" ht="18.75" hidden="false" customHeight="false" outlineLevel="0" collapsed="false">
      <c r="A192" s="48"/>
    </row>
    <row r="193" customFormat="false" ht="18.75" hidden="false" customHeight="false" outlineLevel="0" collapsed="false">
      <c r="A193" s="48"/>
    </row>
    <row r="194" customFormat="false" ht="18.75" hidden="false" customHeight="false" outlineLevel="0" collapsed="false">
      <c r="A194" s="48"/>
    </row>
    <row r="195" customFormat="false" ht="18.75" hidden="false" customHeight="false" outlineLevel="0" collapsed="false">
      <c r="A195" s="48"/>
    </row>
    <row r="196" customFormat="false" ht="18.75" hidden="false" customHeight="false" outlineLevel="0" collapsed="false">
      <c r="A196" s="48"/>
    </row>
    <row r="197" customFormat="false" ht="18.75" hidden="false" customHeight="false" outlineLevel="0" collapsed="false">
      <c r="A197" s="48"/>
    </row>
    <row r="198" customFormat="false" ht="18.75" hidden="false" customHeight="false" outlineLevel="0" collapsed="false">
      <c r="A198" s="48"/>
    </row>
    <row r="199" customFormat="false" ht="18.75" hidden="false" customHeight="false" outlineLevel="0" collapsed="false">
      <c r="A199" s="48"/>
    </row>
    <row r="200" customFormat="false" ht="18.75" hidden="false" customHeight="false" outlineLevel="0" collapsed="false">
      <c r="A200" s="48"/>
    </row>
    <row r="201" customFormat="false" ht="18.75" hidden="false" customHeight="false" outlineLevel="0" collapsed="false">
      <c r="A201" s="48"/>
    </row>
    <row r="202" customFormat="false" ht="18.75" hidden="false" customHeight="false" outlineLevel="0" collapsed="false">
      <c r="A202" s="48"/>
    </row>
    <row r="203" customFormat="false" ht="18.75" hidden="false" customHeight="false" outlineLevel="0" collapsed="false">
      <c r="A203" s="48"/>
    </row>
    <row r="204" customFormat="false" ht="18.75" hidden="false" customHeight="false" outlineLevel="0" collapsed="false">
      <c r="A204" s="48"/>
    </row>
    <row r="205" customFormat="false" ht="18.75" hidden="false" customHeight="false" outlineLevel="0" collapsed="false">
      <c r="A205" s="48"/>
    </row>
    <row r="206" customFormat="false" ht="18.75" hidden="false" customHeight="false" outlineLevel="0" collapsed="false">
      <c r="A206" s="48"/>
    </row>
    <row r="207" customFormat="false" ht="18.75" hidden="false" customHeight="false" outlineLevel="0" collapsed="false">
      <c r="A207" s="48"/>
    </row>
    <row r="208" customFormat="false" ht="18.75" hidden="false" customHeight="false" outlineLevel="0" collapsed="false">
      <c r="A208" s="48"/>
    </row>
    <row r="209" customFormat="false" ht="18.75" hidden="false" customHeight="false" outlineLevel="0" collapsed="false">
      <c r="A209" s="48"/>
    </row>
    <row r="210" customFormat="false" ht="18.75" hidden="false" customHeight="false" outlineLevel="0" collapsed="false">
      <c r="A210" s="48"/>
    </row>
    <row r="211" customFormat="false" ht="18.75" hidden="false" customHeight="false" outlineLevel="0" collapsed="false">
      <c r="A211" s="48"/>
    </row>
    <row r="212" customFormat="false" ht="18.75" hidden="false" customHeight="false" outlineLevel="0" collapsed="false">
      <c r="A212" s="48"/>
    </row>
    <row r="213" customFormat="false" ht="18.75" hidden="false" customHeight="false" outlineLevel="0" collapsed="false">
      <c r="A213" s="48"/>
    </row>
    <row r="214" customFormat="false" ht="18.75" hidden="false" customHeight="false" outlineLevel="0" collapsed="false">
      <c r="A214" s="48"/>
    </row>
    <row r="215" customFormat="false" ht="18.75" hidden="false" customHeight="false" outlineLevel="0" collapsed="false">
      <c r="A215" s="48"/>
    </row>
    <row r="216" customFormat="false" ht="18.75" hidden="false" customHeight="false" outlineLevel="0" collapsed="false">
      <c r="A216" s="48"/>
    </row>
    <row r="217" customFormat="false" ht="18.75" hidden="false" customHeight="false" outlineLevel="0" collapsed="false">
      <c r="A217" s="48"/>
    </row>
    <row r="218" customFormat="false" ht="18.75" hidden="false" customHeight="false" outlineLevel="0" collapsed="false">
      <c r="A218" s="48"/>
    </row>
    <row r="219" customFormat="false" ht="18.75" hidden="false" customHeight="false" outlineLevel="0" collapsed="false">
      <c r="A219" s="48"/>
    </row>
    <row r="220" customFormat="false" ht="18.75" hidden="false" customHeight="false" outlineLevel="0" collapsed="false">
      <c r="A220" s="48"/>
    </row>
    <row r="221" customFormat="false" ht="18.75" hidden="false" customHeight="false" outlineLevel="0" collapsed="false">
      <c r="A221" s="48"/>
    </row>
    <row r="222" customFormat="false" ht="18.75" hidden="false" customHeight="false" outlineLevel="0" collapsed="false">
      <c r="A222" s="48"/>
    </row>
    <row r="223" customFormat="false" ht="18.75" hidden="false" customHeight="false" outlineLevel="0" collapsed="false">
      <c r="A223" s="48"/>
    </row>
    <row r="224" customFormat="false" ht="18.75" hidden="false" customHeight="false" outlineLevel="0" collapsed="false">
      <c r="A224" s="48"/>
    </row>
    <row r="225" customFormat="false" ht="18.75" hidden="false" customHeight="false" outlineLevel="0" collapsed="false">
      <c r="A225" s="48"/>
    </row>
    <row r="226" customFormat="false" ht="18.75" hidden="false" customHeight="false" outlineLevel="0" collapsed="false">
      <c r="A226" s="48"/>
    </row>
    <row r="227" customFormat="false" ht="18.75" hidden="false" customHeight="false" outlineLevel="0" collapsed="false">
      <c r="A227" s="48"/>
    </row>
    <row r="228" customFormat="false" ht="18.75" hidden="false" customHeight="false" outlineLevel="0" collapsed="false">
      <c r="A228" s="48"/>
    </row>
    <row r="229" customFormat="false" ht="18.75" hidden="false" customHeight="false" outlineLevel="0" collapsed="false">
      <c r="A229" s="48"/>
    </row>
    <row r="230" customFormat="false" ht="18.75" hidden="false" customHeight="false" outlineLevel="0" collapsed="false">
      <c r="A230" s="48"/>
    </row>
    <row r="231" customFormat="false" ht="18.75" hidden="false" customHeight="false" outlineLevel="0" collapsed="false">
      <c r="A231" s="48"/>
    </row>
    <row r="232" customFormat="false" ht="18.75" hidden="false" customHeight="false" outlineLevel="0" collapsed="false">
      <c r="A232" s="48"/>
    </row>
    <row r="233" customFormat="false" ht="18.75" hidden="false" customHeight="false" outlineLevel="0" collapsed="false">
      <c r="A233" s="48"/>
    </row>
    <row r="234" customFormat="false" ht="18.75" hidden="false" customHeight="false" outlineLevel="0" collapsed="false">
      <c r="A234" s="48"/>
    </row>
    <row r="235" customFormat="false" ht="18.75" hidden="false" customHeight="false" outlineLevel="0" collapsed="false">
      <c r="A235" s="48"/>
    </row>
    <row r="236" customFormat="false" ht="18.75" hidden="false" customHeight="false" outlineLevel="0" collapsed="false">
      <c r="A236" s="48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2:G2"/>
    <mergeCell ref="B15:D15"/>
    <mergeCell ref="F15:G15"/>
    <mergeCell ref="B16:D16"/>
    <mergeCell ref="F16:G16"/>
  </mergeCells>
  <printOptions headings="false" gridLines="false" gridLinesSet="true" horizontalCentered="false" verticalCentered="false"/>
  <pageMargins left="0.236111111111111" right="0.157638888888889" top="0.196527777777778" bottom="0.196527777777778" header="0.511805555555555" footer="0.51180555555555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99"/>
    <pageSetUpPr fitToPage="false"/>
  </sheetPr>
  <dimension ref="A1:O54"/>
  <sheetViews>
    <sheetView showFormulas="false" showGridLines="true" showRowColHeaders="true" showZeros="true" rightToLeft="false" tabSelected="false" showOutlineSymbols="true" defaultGridColor="true" view="pageBreakPreview" topLeftCell="A28" colorId="64" zoomScale="63" zoomScaleNormal="75" zoomScalePageLayoutView="63" workbookViewId="0">
      <selection pane="topLeft" activeCell="I14" activeCellId="0" sqref="I14"/>
    </sheetView>
  </sheetViews>
  <sheetFormatPr defaultColWidth="9.13671875" defaultRowHeight="18.75" zeroHeight="false" outlineLevelRow="0" outlineLevelCol="0"/>
  <cols>
    <col collapsed="false" customWidth="true" hidden="false" outlineLevel="0" max="1" min="1" style="27" width="44.85"/>
    <col collapsed="false" customWidth="true" hidden="false" outlineLevel="0" max="2" min="2" style="183" width="19.31"/>
    <col collapsed="false" customWidth="true" hidden="false" outlineLevel="0" max="3" min="3" style="27" width="18.58"/>
    <col collapsed="false" customWidth="true" hidden="false" outlineLevel="0" max="4" min="4" style="27" width="16.14"/>
    <col collapsed="false" customWidth="true" hidden="false" outlineLevel="0" max="5" min="5" style="27" width="15.42"/>
    <col collapsed="false" customWidth="true" hidden="false" outlineLevel="0" max="6" min="6" style="27" width="16.57"/>
    <col collapsed="false" customWidth="true" hidden="false" outlineLevel="0" max="7" min="7" style="27" width="15.29"/>
    <col collapsed="false" customWidth="true" hidden="false" outlineLevel="0" max="8" min="8" style="27" width="16.57"/>
    <col collapsed="false" customWidth="true" hidden="false" outlineLevel="0" max="9" min="9" style="27" width="16.14"/>
    <col collapsed="false" customWidth="true" hidden="false" outlineLevel="0" max="10" min="10" style="27" width="16.41"/>
    <col collapsed="false" customWidth="true" hidden="false" outlineLevel="0" max="11" min="11" style="27" width="16.57"/>
    <col collapsed="false" customWidth="true" hidden="false" outlineLevel="0" max="12" min="12" style="27" width="16.87"/>
    <col collapsed="false" customWidth="true" hidden="false" outlineLevel="0" max="15" min="13" style="27" width="16.71"/>
    <col collapsed="false" customWidth="false" hidden="false" outlineLevel="0" max="1024" min="16" style="27" width="9.13"/>
  </cols>
  <sheetData>
    <row r="1" customFormat="false" ht="20.25" hidden="false" customHeight="false" outlineLevel="0" collapsed="false">
      <c r="O1" s="184" t="s">
        <v>200</v>
      </c>
    </row>
    <row r="2" customFormat="false" ht="30.75" hidden="false" customHeight="true" outlineLevel="0" collapsed="false">
      <c r="A2" s="180" t="s">
        <v>201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customFormat="false" ht="54" hidden="false" customHeight="true" outlineLevel="0" collapsed="false">
      <c r="A3" s="158" t="s">
        <v>202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customFormat="false" ht="31.5" hidden="false" customHeight="true" outlineLevel="0" collapsed="false">
      <c r="A4" s="180" t="s">
        <v>203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customFormat="false" ht="20.25" hidden="false" customHeight="false" outlineLevel="0" collapsed="false">
      <c r="A5" s="185" t="s">
        <v>204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customFormat="false" ht="41.25" hidden="false" customHeight="true" outlineLevel="0" collapsed="false">
      <c r="A6" s="186" t="s">
        <v>205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</row>
    <row r="7" customFormat="false" ht="41.25" hidden="false" customHeight="true" outlineLevel="0" collapsed="false">
      <c r="A7" s="1" t="s">
        <v>206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="1" customFormat="true" ht="74.25" hidden="false" customHeight="true" outlineLevel="0" collapsed="false">
      <c r="A8" s="9" t="s">
        <v>6</v>
      </c>
      <c r="B8" s="9"/>
      <c r="C8" s="187" t="s">
        <v>207</v>
      </c>
      <c r="D8" s="187"/>
      <c r="E8" s="187"/>
      <c r="F8" s="9" t="s">
        <v>208</v>
      </c>
      <c r="G8" s="9"/>
      <c r="H8" s="9"/>
      <c r="I8" s="9" t="s">
        <v>106</v>
      </c>
      <c r="J8" s="9"/>
      <c r="K8" s="9"/>
      <c r="L8" s="9" t="s">
        <v>209</v>
      </c>
      <c r="M8" s="9"/>
      <c r="N8" s="9" t="s">
        <v>210</v>
      </c>
      <c r="O8" s="9"/>
    </row>
    <row r="9" s="1" customFormat="true" ht="27.75" hidden="false" customHeight="true" outlineLevel="0" collapsed="false">
      <c r="A9" s="9" t="n">
        <v>1</v>
      </c>
      <c r="B9" s="9"/>
      <c r="C9" s="187" t="n">
        <v>2</v>
      </c>
      <c r="D9" s="187"/>
      <c r="E9" s="187"/>
      <c r="F9" s="9" t="n">
        <v>3</v>
      </c>
      <c r="G9" s="9"/>
      <c r="H9" s="9"/>
      <c r="I9" s="9" t="n">
        <v>4</v>
      </c>
      <c r="J9" s="9"/>
      <c r="K9" s="9"/>
      <c r="L9" s="9" t="n">
        <v>5</v>
      </c>
      <c r="M9" s="9"/>
      <c r="N9" s="9" t="n">
        <v>6</v>
      </c>
      <c r="O9" s="9"/>
    </row>
    <row r="10" s="1" customFormat="true" ht="98.25" hidden="false" customHeight="true" outlineLevel="0" collapsed="false">
      <c r="A10" s="11" t="s">
        <v>211</v>
      </c>
      <c r="B10" s="11"/>
      <c r="C10" s="188" t="n">
        <f aca="false">SUM(C11:C13)</f>
        <v>114</v>
      </c>
      <c r="D10" s="188"/>
      <c r="E10" s="188"/>
      <c r="F10" s="188" t="n">
        <f aca="false">SUM(F11:F13)</f>
        <v>128</v>
      </c>
      <c r="G10" s="188"/>
      <c r="H10" s="188"/>
      <c r="I10" s="188" t="n">
        <v>116</v>
      </c>
      <c r="J10" s="188"/>
      <c r="K10" s="188"/>
      <c r="L10" s="16" t="s">
        <v>136</v>
      </c>
      <c r="M10" s="16"/>
      <c r="N10" s="16" t="s">
        <v>136</v>
      </c>
      <c r="O10" s="16"/>
    </row>
    <row r="11" s="1" customFormat="true" ht="42" hidden="false" customHeight="true" outlineLevel="0" collapsed="false">
      <c r="A11" s="18" t="s">
        <v>212</v>
      </c>
      <c r="B11" s="18"/>
      <c r="C11" s="189" t="n">
        <v>1</v>
      </c>
      <c r="D11" s="189"/>
      <c r="E11" s="189"/>
      <c r="F11" s="189" t="n">
        <v>1</v>
      </c>
      <c r="G11" s="189"/>
      <c r="H11" s="189"/>
      <c r="I11" s="189" t="n">
        <v>1</v>
      </c>
      <c r="J11" s="189"/>
      <c r="K11" s="189"/>
      <c r="L11" s="22" t="s">
        <v>136</v>
      </c>
      <c r="M11" s="22"/>
      <c r="N11" s="22" t="s">
        <v>136</v>
      </c>
      <c r="O11" s="22"/>
    </row>
    <row r="12" s="1" customFormat="true" ht="43.5" hidden="false" customHeight="true" outlineLevel="0" collapsed="false">
      <c r="A12" s="18" t="s">
        <v>213</v>
      </c>
      <c r="B12" s="18"/>
      <c r="C12" s="189" t="n">
        <v>5</v>
      </c>
      <c r="D12" s="189"/>
      <c r="E12" s="189"/>
      <c r="F12" s="189" t="n">
        <v>7</v>
      </c>
      <c r="G12" s="189"/>
      <c r="H12" s="189"/>
      <c r="I12" s="189" t="n">
        <v>5</v>
      </c>
      <c r="J12" s="189"/>
      <c r="K12" s="189"/>
      <c r="L12" s="22" t="s">
        <v>136</v>
      </c>
      <c r="M12" s="22"/>
      <c r="N12" s="22" t="s">
        <v>136</v>
      </c>
      <c r="O12" s="22"/>
    </row>
    <row r="13" s="1" customFormat="true" ht="41.25" hidden="false" customHeight="true" outlineLevel="0" collapsed="false">
      <c r="A13" s="18" t="s">
        <v>214</v>
      </c>
      <c r="B13" s="18"/>
      <c r="C13" s="189" t="n">
        <v>108</v>
      </c>
      <c r="D13" s="189"/>
      <c r="E13" s="189"/>
      <c r="F13" s="189" t="n">
        <v>120</v>
      </c>
      <c r="G13" s="189"/>
      <c r="H13" s="189"/>
      <c r="I13" s="189" t="n">
        <v>110</v>
      </c>
      <c r="J13" s="189"/>
      <c r="K13" s="189"/>
      <c r="L13" s="22" t="s">
        <v>136</v>
      </c>
      <c r="M13" s="22"/>
      <c r="N13" s="22" t="s">
        <v>136</v>
      </c>
      <c r="O13" s="22"/>
    </row>
    <row r="14" s="1" customFormat="true" ht="44.25" hidden="false" customHeight="true" outlineLevel="0" collapsed="false">
      <c r="A14" s="11" t="s">
        <v>215</v>
      </c>
      <c r="B14" s="11"/>
      <c r="C14" s="188" t="n">
        <f aca="false">SUM(C15:C17)</f>
        <v>1388</v>
      </c>
      <c r="D14" s="188"/>
      <c r="E14" s="188"/>
      <c r="F14" s="188" t="n">
        <f aca="false">SUM(F15:F17)</f>
        <v>11020</v>
      </c>
      <c r="G14" s="188"/>
      <c r="H14" s="188"/>
      <c r="I14" s="188" t="n">
        <f aca="false">SUM(I15:I17)</f>
        <v>1106</v>
      </c>
      <c r="J14" s="188"/>
      <c r="K14" s="188"/>
      <c r="L14" s="16" t="s">
        <v>136</v>
      </c>
      <c r="M14" s="16"/>
      <c r="N14" s="16" t="s">
        <v>136</v>
      </c>
      <c r="O14" s="16"/>
    </row>
    <row r="15" s="1" customFormat="true" ht="33" hidden="false" customHeight="true" outlineLevel="0" collapsed="false">
      <c r="A15" s="18" t="s">
        <v>212</v>
      </c>
      <c r="B15" s="18"/>
      <c r="C15" s="189" t="n">
        <v>58</v>
      </c>
      <c r="D15" s="189"/>
      <c r="E15" s="189"/>
      <c r="F15" s="189" t="n">
        <v>314</v>
      </c>
      <c r="G15" s="189"/>
      <c r="H15" s="189"/>
      <c r="I15" s="189" t="n">
        <v>63</v>
      </c>
      <c r="J15" s="189"/>
      <c r="K15" s="189"/>
      <c r="L15" s="22" t="s">
        <v>136</v>
      </c>
      <c r="M15" s="22"/>
      <c r="N15" s="22" t="s">
        <v>136</v>
      </c>
      <c r="O15" s="22"/>
    </row>
    <row r="16" s="1" customFormat="true" ht="33" hidden="false" customHeight="true" outlineLevel="0" collapsed="false">
      <c r="A16" s="18" t="s">
        <v>213</v>
      </c>
      <c r="B16" s="18"/>
      <c r="C16" s="189" t="n">
        <v>138</v>
      </c>
      <c r="D16" s="189"/>
      <c r="E16" s="189"/>
      <c r="F16" s="189" t="n">
        <v>906</v>
      </c>
      <c r="G16" s="189"/>
      <c r="H16" s="189"/>
      <c r="I16" s="189" t="n">
        <v>135</v>
      </c>
      <c r="J16" s="189"/>
      <c r="K16" s="189"/>
      <c r="L16" s="22" t="s">
        <v>136</v>
      </c>
      <c r="M16" s="22"/>
      <c r="N16" s="22" t="s">
        <v>136</v>
      </c>
      <c r="O16" s="22"/>
    </row>
    <row r="17" s="1" customFormat="true" ht="33" hidden="false" customHeight="true" outlineLevel="0" collapsed="false">
      <c r="A17" s="18" t="s">
        <v>214</v>
      </c>
      <c r="B17" s="18"/>
      <c r="C17" s="189" t="n">
        <v>1192</v>
      </c>
      <c r="D17" s="189"/>
      <c r="E17" s="189"/>
      <c r="F17" s="189" t="n">
        <v>9800</v>
      </c>
      <c r="G17" s="189"/>
      <c r="H17" s="189"/>
      <c r="I17" s="189" t="n">
        <v>908</v>
      </c>
      <c r="J17" s="189"/>
      <c r="K17" s="189"/>
      <c r="L17" s="22" t="s">
        <v>136</v>
      </c>
      <c r="M17" s="22"/>
      <c r="N17" s="22" t="s">
        <v>136</v>
      </c>
      <c r="O17" s="22"/>
    </row>
    <row r="18" s="1" customFormat="true" ht="47.25" hidden="false" customHeight="true" outlineLevel="0" collapsed="false">
      <c r="A18" s="11" t="s">
        <v>216</v>
      </c>
      <c r="B18" s="11"/>
      <c r="C18" s="188" t="n">
        <f aca="false">'I. Фін результат'!C95</f>
        <v>1538</v>
      </c>
      <c r="D18" s="188"/>
      <c r="E18" s="188"/>
      <c r="F18" s="188" t="n">
        <f aca="false">SUM(F19:H21)</f>
        <v>11020</v>
      </c>
      <c r="G18" s="188"/>
      <c r="H18" s="188"/>
      <c r="I18" s="188" t="n">
        <f aca="false">'I. Фін результат'!F95</f>
        <v>1066</v>
      </c>
      <c r="J18" s="188"/>
      <c r="K18" s="188"/>
      <c r="L18" s="16" t="s">
        <v>136</v>
      </c>
      <c r="M18" s="16"/>
      <c r="N18" s="16" t="s">
        <v>136</v>
      </c>
      <c r="O18" s="16"/>
    </row>
    <row r="19" s="1" customFormat="true" ht="33" hidden="false" customHeight="true" outlineLevel="0" collapsed="false">
      <c r="A19" s="18" t="s">
        <v>212</v>
      </c>
      <c r="B19" s="18"/>
      <c r="C19" s="189" t="n">
        <v>65</v>
      </c>
      <c r="D19" s="189"/>
      <c r="E19" s="189"/>
      <c r="F19" s="189" t="n">
        <v>314</v>
      </c>
      <c r="G19" s="189"/>
      <c r="H19" s="189"/>
      <c r="I19" s="189" t="n">
        <v>63</v>
      </c>
      <c r="J19" s="189"/>
      <c r="K19" s="189"/>
      <c r="L19" s="22" t="s">
        <v>136</v>
      </c>
      <c r="M19" s="22"/>
      <c r="N19" s="22" t="s">
        <v>136</v>
      </c>
      <c r="O19" s="22"/>
    </row>
    <row r="20" s="1" customFormat="true" ht="33" hidden="false" customHeight="true" outlineLevel="0" collapsed="false">
      <c r="A20" s="18" t="s">
        <v>213</v>
      </c>
      <c r="B20" s="18"/>
      <c r="C20" s="190" t="n">
        <v>159</v>
      </c>
      <c r="D20" s="190"/>
      <c r="E20" s="190"/>
      <c r="F20" s="189" t="n">
        <v>906</v>
      </c>
      <c r="G20" s="189"/>
      <c r="H20" s="189"/>
      <c r="I20" s="189" t="n">
        <v>132</v>
      </c>
      <c r="J20" s="189"/>
      <c r="K20" s="189"/>
      <c r="L20" s="22" t="s">
        <v>136</v>
      </c>
      <c r="M20" s="22"/>
      <c r="N20" s="22" t="s">
        <v>136</v>
      </c>
      <c r="O20" s="22"/>
    </row>
    <row r="21" s="1" customFormat="true" ht="33" hidden="false" customHeight="true" outlineLevel="0" collapsed="false">
      <c r="A21" s="18" t="s">
        <v>214</v>
      </c>
      <c r="B21" s="18"/>
      <c r="C21" s="189" t="n">
        <v>1314</v>
      </c>
      <c r="D21" s="189"/>
      <c r="E21" s="189"/>
      <c r="F21" s="189" t="n">
        <v>9800</v>
      </c>
      <c r="G21" s="189"/>
      <c r="H21" s="189"/>
      <c r="I21" s="189" t="n">
        <v>871</v>
      </c>
      <c r="J21" s="189"/>
      <c r="K21" s="189"/>
      <c r="L21" s="22" t="s">
        <v>136</v>
      </c>
      <c r="M21" s="22"/>
      <c r="N21" s="22" t="s">
        <v>136</v>
      </c>
      <c r="O21" s="22"/>
    </row>
    <row r="22" s="1" customFormat="true" ht="71.25" hidden="false" customHeight="true" outlineLevel="0" collapsed="false">
      <c r="A22" s="11" t="s">
        <v>217</v>
      </c>
      <c r="B22" s="11"/>
      <c r="C22" s="189" t="n">
        <f aca="false">(C18/C10)/3*1000</f>
        <v>4497.07602339181</v>
      </c>
      <c r="D22" s="189"/>
      <c r="E22" s="189"/>
      <c r="F22" s="191" t="n">
        <f aca="false">(F18/F10)/12*1000</f>
        <v>7174.47916666667</v>
      </c>
      <c r="G22" s="191"/>
      <c r="H22" s="191"/>
      <c r="I22" s="191" t="n">
        <f aca="false">(I18/I10)/2.5*1000</f>
        <v>3675.86206896552</v>
      </c>
      <c r="J22" s="191"/>
      <c r="K22" s="191"/>
      <c r="L22" s="16" t="s">
        <v>136</v>
      </c>
      <c r="M22" s="16"/>
      <c r="N22" s="16" t="s">
        <v>136</v>
      </c>
      <c r="O22" s="16"/>
    </row>
    <row r="23" s="1" customFormat="true" ht="33" hidden="false" customHeight="true" outlineLevel="0" collapsed="false">
      <c r="A23" s="18" t="s">
        <v>212</v>
      </c>
      <c r="B23" s="18"/>
      <c r="C23" s="189" t="n">
        <v>21733</v>
      </c>
      <c r="D23" s="189"/>
      <c r="E23" s="189"/>
      <c r="F23" s="189" t="n">
        <f aca="false">(F19/F11)/12*1000</f>
        <v>26166.6666666667</v>
      </c>
      <c r="G23" s="189"/>
      <c r="H23" s="189"/>
      <c r="I23" s="189" t="n">
        <f aca="false">(I19/I11)/3*1000</f>
        <v>21000</v>
      </c>
      <c r="J23" s="189"/>
      <c r="K23" s="189"/>
      <c r="L23" s="22" t="s">
        <v>136</v>
      </c>
      <c r="M23" s="22"/>
      <c r="N23" s="22" t="s">
        <v>136</v>
      </c>
      <c r="O23" s="22"/>
    </row>
    <row r="24" s="1" customFormat="true" ht="33" hidden="false" customHeight="true" outlineLevel="0" collapsed="false">
      <c r="A24" s="18" t="s">
        <v>213</v>
      </c>
      <c r="B24" s="18"/>
      <c r="C24" s="189" t="n">
        <f aca="false">(C20/C12)/3*1000</f>
        <v>10600</v>
      </c>
      <c r="D24" s="189"/>
      <c r="E24" s="189"/>
      <c r="F24" s="189" t="n">
        <f aca="false">(F20/F12)/12*1000</f>
        <v>10785.7142857143</v>
      </c>
      <c r="G24" s="189"/>
      <c r="H24" s="189"/>
      <c r="I24" s="189" t="n">
        <f aca="false">(I20/I12)/3*1000</f>
        <v>8800</v>
      </c>
      <c r="J24" s="189"/>
      <c r="K24" s="189"/>
      <c r="L24" s="22" t="s">
        <v>136</v>
      </c>
      <c r="M24" s="22"/>
      <c r="N24" s="22" t="s">
        <v>136</v>
      </c>
      <c r="O24" s="22"/>
    </row>
    <row r="25" s="1" customFormat="true" ht="33" hidden="false" customHeight="true" outlineLevel="0" collapsed="false">
      <c r="A25" s="18" t="s">
        <v>214</v>
      </c>
      <c r="B25" s="18"/>
      <c r="C25" s="189" t="n">
        <f aca="false">(C21/C13)/3*1000</f>
        <v>4055.55555555556</v>
      </c>
      <c r="D25" s="189"/>
      <c r="E25" s="189"/>
      <c r="F25" s="189" t="n">
        <f aca="false">(F21/F13)/12*1000</f>
        <v>6805.55555555556</v>
      </c>
      <c r="G25" s="189"/>
      <c r="H25" s="189"/>
      <c r="I25" s="189" t="n">
        <f aca="false">I21/I13/2*1000</f>
        <v>3959.09090909091</v>
      </c>
      <c r="J25" s="189"/>
      <c r="K25" s="189"/>
      <c r="L25" s="22" t="s">
        <v>136</v>
      </c>
      <c r="M25" s="22"/>
      <c r="N25" s="22" t="s">
        <v>136</v>
      </c>
      <c r="O25" s="22"/>
    </row>
    <row r="26" s="1" customFormat="true" ht="13.5" hidden="false" customHeight="true" outlineLevel="0" collapsed="false">
      <c r="A26" s="192"/>
      <c r="B26" s="192"/>
      <c r="C26" s="193"/>
      <c r="D26" s="194"/>
      <c r="E26" s="194"/>
      <c r="F26" s="195"/>
      <c r="G26" s="195"/>
      <c r="H26" s="195"/>
      <c r="I26" s="195"/>
      <c r="J26" s="195"/>
      <c r="K26" s="195"/>
      <c r="L26" s="195"/>
      <c r="M26" s="195"/>
      <c r="N26" s="196"/>
      <c r="O26" s="196"/>
    </row>
    <row r="27" customFormat="false" ht="20.25" hidden="false" customHeight="true" outlineLevel="0" collapsed="false">
      <c r="A27" s="197" t="s">
        <v>218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</row>
    <row r="28" customFormat="false" ht="11.25" hidden="false" customHeight="true" outlineLevel="0" collapsed="false">
      <c r="A28" s="198"/>
      <c r="B28" s="198"/>
      <c r="C28" s="199"/>
      <c r="D28" s="199"/>
      <c r="E28" s="199"/>
      <c r="F28" s="198"/>
      <c r="G28" s="198"/>
      <c r="H28" s="198"/>
      <c r="I28" s="198"/>
      <c r="J28" s="200"/>
      <c r="K28" s="200"/>
      <c r="L28" s="200"/>
      <c r="M28" s="200"/>
      <c r="N28" s="200"/>
      <c r="O28" s="200"/>
    </row>
    <row r="29" customFormat="false" ht="22.05" hidden="false" customHeight="false" outlineLevel="0" collapsed="false">
      <c r="A29" s="201" t="s">
        <v>219</v>
      </c>
      <c r="B29" s="201"/>
      <c r="C29" s="201"/>
      <c r="D29" s="201"/>
      <c r="E29" s="201"/>
      <c r="F29" s="201"/>
      <c r="G29" s="201"/>
      <c r="H29" s="201"/>
      <c r="I29" s="201"/>
      <c r="J29" s="201"/>
      <c r="K29" s="45"/>
      <c r="L29" s="45"/>
      <c r="M29" s="45"/>
      <c r="N29" s="45"/>
      <c r="O29" s="45"/>
    </row>
    <row r="30" customFormat="false" ht="17.35" hidden="false" customHeight="false" outlineLevel="0" collapsed="false">
      <c r="A30" s="202"/>
      <c r="B30" s="203"/>
      <c r="C30" s="204"/>
      <c r="D30" s="204"/>
      <c r="E30" s="204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customFormat="false" ht="52.5" hidden="false" customHeight="true" outlineLevel="0" collapsed="false">
      <c r="A31" s="25" t="s">
        <v>220</v>
      </c>
      <c r="B31" s="25"/>
      <c r="C31" s="25"/>
      <c r="D31" s="162" t="s">
        <v>221</v>
      </c>
      <c r="E31" s="162"/>
      <c r="F31" s="162"/>
      <c r="G31" s="162" t="s">
        <v>222</v>
      </c>
      <c r="H31" s="162"/>
      <c r="I31" s="162"/>
      <c r="J31" s="162" t="s">
        <v>223</v>
      </c>
      <c r="K31" s="162"/>
      <c r="L31" s="162"/>
      <c r="M31" s="162" t="s">
        <v>224</v>
      </c>
      <c r="N31" s="162"/>
      <c r="O31" s="162"/>
    </row>
    <row r="32" customFormat="false" ht="155.25" hidden="false" customHeight="true" outlineLevel="0" collapsed="false">
      <c r="A32" s="25"/>
      <c r="B32" s="25"/>
      <c r="C32" s="25"/>
      <c r="D32" s="162" t="s">
        <v>225</v>
      </c>
      <c r="E32" s="162" t="s">
        <v>226</v>
      </c>
      <c r="F32" s="162" t="s">
        <v>227</v>
      </c>
      <c r="G32" s="162" t="s">
        <v>225</v>
      </c>
      <c r="H32" s="162" t="s">
        <v>226</v>
      </c>
      <c r="I32" s="162" t="s">
        <v>227</v>
      </c>
      <c r="J32" s="162" t="s">
        <v>225</v>
      </c>
      <c r="K32" s="162" t="s">
        <v>226</v>
      </c>
      <c r="L32" s="162" t="s">
        <v>227</v>
      </c>
      <c r="M32" s="205" t="s">
        <v>228</v>
      </c>
      <c r="N32" s="205" t="s">
        <v>229</v>
      </c>
      <c r="O32" s="205" t="s">
        <v>230</v>
      </c>
    </row>
    <row r="33" customFormat="false" ht="25.5" hidden="false" customHeight="true" outlineLevel="0" collapsed="false">
      <c r="A33" s="162" t="n">
        <v>1</v>
      </c>
      <c r="B33" s="162"/>
      <c r="C33" s="162"/>
      <c r="D33" s="162" t="n">
        <v>2</v>
      </c>
      <c r="E33" s="162" t="n">
        <v>3</v>
      </c>
      <c r="F33" s="162" t="n">
        <v>4</v>
      </c>
      <c r="G33" s="162" t="n">
        <v>5</v>
      </c>
      <c r="H33" s="101" t="n">
        <v>6</v>
      </c>
      <c r="I33" s="101" t="n">
        <v>7</v>
      </c>
      <c r="J33" s="101" t="n">
        <v>8</v>
      </c>
      <c r="K33" s="101" t="n">
        <v>9</v>
      </c>
      <c r="L33" s="101" t="n">
        <v>10</v>
      </c>
      <c r="M33" s="101" t="n">
        <v>11</v>
      </c>
      <c r="N33" s="101" t="n">
        <v>12</v>
      </c>
      <c r="O33" s="101" t="n">
        <v>13</v>
      </c>
    </row>
    <row r="34" customFormat="false" ht="25.5" hidden="false" customHeight="true" outlineLevel="0" collapsed="false">
      <c r="A34" s="206" t="s">
        <v>231</v>
      </c>
      <c r="B34" s="207"/>
      <c r="C34" s="208"/>
      <c r="D34" s="162" t="n">
        <v>4113</v>
      </c>
      <c r="E34" s="162"/>
      <c r="F34" s="162"/>
      <c r="G34" s="162" t="n">
        <v>2858</v>
      </c>
      <c r="H34" s="101"/>
      <c r="I34" s="101"/>
      <c r="J34" s="209" t="n">
        <f aca="false">G34-D34</f>
        <v>-1255</v>
      </c>
      <c r="K34" s="209" t="n">
        <f aca="false">H34-E34</f>
        <v>0</v>
      </c>
      <c r="L34" s="21" t="n">
        <f aca="false">I34-F34</f>
        <v>0</v>
      </c>
      <c r="M34" s="210" t="n">
        <f aca="false">(G34/D34)*100</f>
        <v>69.4869924629224</v>
      </c>
      <c r="N34" s="211" t="e">
        <f aca="false">(H34/E34)*100</f>
        <v>#DIV/0!</v>
      </c>
      <c r="O34" s="212" t="e">
        <f aca="false">(I34/F34)*100</f>
        <v>#DIV/0!</v>
      </c>
    </row>
    <row r="35" customFormat="false" ht="25.5" hidden="false" customHeight="true" outlineLevel="0" collapsed="false">
      <c r="A35" s="206"/>
      <c r="B35" s="207"/>
      <c r="C35" s="208"/>
      <c r="D35" s="162"/>
      <c r="E35" s="162"/>
      <c r="F35" s="162"/>
      <c r="G35" s="162"/>
      <c r="H35" s="101"/>
      <c r="I35" s="101"/>
      <c r="J35" s="209" t="n">
        <f aca="false">G35-D35</f>
        <v>0</v>
      </c>
      <c r="K35" s="209" t="n">
        <f aca="false">H35-E35</f>
        <v>0</v>
      </c>
      <c r="L35" s="21" t="n">
        <f aca="false">I35-F35</f>
        <v>0</v>
      </c>
      <c r="M35" s="213" t="e">
        <f aca="false">(G35/D35)*100</f>
        <v>#DIV/0!</v>
      </c>
      <c r="N35" s="211" t="e">
        <f aca="false">(H35/E35)*100</f>
        <v>#DIV/0!</v>
      </c>
      <c r="O35" s="212" t="e">
        <f aca="false">(I35/F35)*100</f>
        <v>#DIV/0!</v>
      </c>
    </row>
    <row r="36" customFormat="false" ht="25.5" hidden="false" customHeight="true" outlineLevel="0" collapsed="false">
      <c r="A36" s="206"/>
      <c r="B36" s="207"/>
      <c r="C36" s="208"/>
      <c r="D36" s="162"/>
      <c r="E36" s="162"/>
      <c r="F36" s="162"/>
      <c r="G36" s="162"/>
      <c r="H36" s="101"/>
      <c r="I36" s="101"/>
      <c r="J36" s="209" t="n">
        <f aca="false">G36-D36</f>
        <v>0</v>
      </c>
      <c r="K36" s="209" t="n">
        <f aca="false">H36-E36</f>
        <v>0</v>
      </c>
      <c r="L36" s="21" t="n">
        <f aca="false">I36-F36</f>
        <v>0</v>
      </c>
      <c r="M36" s="213" t="e">
        <f aca="false">(G36/D36)*100</f>
        <v>#DIV/0!</v>
      </c>
      <c r="N36" s="211" t="e">
        <f aca="false">(H36/E36)*100</f>
        <v>#DIV/0!</v>
      </c>
      <c r="O36" s="212" t="e">
        <f aca="false">(I36/F36)*100</f>
        <v>#DIV/0!</v>
      </c>
    </row>
    <row r="37" customFormat="false" ht="25.5" hidden="false" customHeight="true" outlineLevel="0" collapsed="false">
      <c r="A37" s="206"/>
      <c r="B37" s="207"/>
      <c r="C37" s="208"/>
      <c r="D37" s="162"/>
      <c r="E37" s="162"/>
      <c r="F37" s="162"/>
      <c r="G37" s="162"/>
      <c r="H37" s="101"/>
      <c r="I37" s="101"/>
      <c r="J37" s="209" t="n">
        <f aca="false">G37-D37</f>
        <v>0</v>
      </c>
      <c r="K37" s="209" t="n">
        <f aca="false">H37-E37</f>
        <v>0</v>
      </c>
      <c r="L37" s="21" t="n">
        <f aca="false">I37-F37</f>
        <v>0</v>
      </c>
      <c r="M37" s="213" t="e">
        <f aca="false">(G37/D37)*100</f>
        <v>#DIV/0!</v>
      </c>
      <c r="N37" s="211" t="e">
        <f aca="false">(H37/E37)*100</f>
        <v>#DIV/0!</v>
      </c>
      <c r="O37" s="212" t="e">
        <f aca="false">(I37/F37)*100</f>
        <v>#DIV/0!</v>
      </c>
    </row>
    <row r="38" customFormat="false" ht="33" hidden="false" customHeight="true" outlineLevel="0" collapsed="false">
      <c r="A38" s="25"/>
      <c r="B38" s="25"/>
      <c r="C38" s="25"/>
      <c r="D38" s="209"/>
      <c r="E38" s="209"/>
      <c r="F38" s="21"/>
      <c r="G38" s="209"/>
      <c r="H38" s="209"/>
      <c r="I38" s="21"/>
      <c r="J38" s="209" t="n">
        <f aca="false">G38-D38</f>
        <v>0</v>
      </c>
      <c r="K38" s="209" t="n">
        <f aca="false">H38-E38</f>
        <v>0</v>
      </c>
      <c r="L38" s="21" t="n">
        <f aca="false">I38-F38</f>
        <v>0</v>
      </c>
      <c r="M38" s="213" t="e">
        <f aca="false">(G38/D38)*100</f>
        <v>#DIV/0!</v>
      </c>
      <c r="N38" s="211" t="e">
        <f aca="false">(H38/E38)*100</f>
        <v>#DIV/0!</v>
      </c>
      <c r="O38" s="212" t="e">
        <f aca="false">(I38/F38)*100</f>
        <v>#DIV/0!</v>
      </c>
    </row>
    <row r="39" customFormat="false" ht="33" hidden="false" customHeight="true" outlineLevel="0" collapsed="false">
      <c r="A39" s="25"/>
      <c r="B39" s="25"/>
      <c r="C39" s="25"/>
      <c r="D39" s="209"/>
      <c r="E39" s="209"/>
      <c r="F39" s="21"/>
      <c r="G39" s="209"/>
      <c r="H39" s="209"/>
      <c r="I39" s="21"/>
      <c r="J39" s="209" t="n">
        <f aca="false">G39-D39</f>
        <v>0</v>
      </c>
      <c r="K39" s="209" t="n">
        <f aca="false">H39-E39</f>
        <v>0</v>
      </c>
      <c r="L39" s="21" t="n">
        <f aca="false">I39-F39</f>
        <v>0</v>
      </c>
      <c r="M39" s="213" t="e">
        <f aca="false">(G39/D39)*100</f>
        <v>#DIV/0!</v>
      </c>
      <c r="N39" s="211" t="e">
        <f aca="false">(H39/E39)*100</f>
        <v>#DIV/0!</v>
      </c>
      <c r="O39" s="212" t="e">
        <f aca="false">(I39/F39)*100</f>
        <v>#DIV/0!</v>
      </c>
    </row>
    <row r="40" customFormat="false" ht="33" hidden="false" customHeight="true" outlineLevel="0" collapsed="false">
      <c r="A40" s="214" t="s">
        <v>98</v>
      </c>
      <c r="B40" s="214"/>
      <c r="C40" s="214"/>
      <c r="D40" s="215" t="n">
        <v>4113</v>
      </c>
      <c r="E40" s="215"/>
      <c r="F40" s="15"/>
      <c r="G40" s="215" t="n">
        <v>2858</v>
      </c>
      <c r="H40" s="215"/>
      <c r="I40" s="15"/>
      <c r="J40" s="215" t="n">
        <f aca="false">G40-D40</f>
        <v>-1255</v>
      </c>
      <c r="K40" s="209" t="n">
        <f aca="false">H40-E40</f>
        <v>0</v>
      </c>
      <c r="L40" s="21" t="n">
        <f aca="false">I40-F40</f>
        <v>0</v>
      </c>
      <c r="M40" s="216" t="n">
        <f aca="false">(G40/D40)*100</f>
        <v>69.4869924629224</v>
      </c>
      <c r="N40" s="211" t="e">
        <f aca="false">(H40/E40)*100</f>
        <v>#DIV/0!</v>
      </c>
      <c r="O40" s="212" t="e">
        <f aca="false">(I40/F40)*100</f>
        <v>#DIV/0!</v>
      </c>
    </row>
    <row r="41" customFormat="false" ht="18.75" hidden="false" customHeight="false" outlineLevel="0" collapsed="false">
      <c r="A41" s="45"/>
      <c r="B41" s="203"/>
      <c r="C41" s="217"/>
      <c r="D41" s="217"/>
      <c r="E41" s="217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customFormat="false" ht="18.75" hidden="false" customHeight="false" outlineLevel="0" collapsed="false">
      <c r="A42" s="45"/>
      <c r="B42" s="203"/>
      <c r="C42" s="217"/>
      <c r="D42" s="217"/>
      <c r="E42" s="217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customFormat="false" ht="18.75" hidden="false" customHeight="false" outlineLevel="0" collapsed="false">
      <c r="A43" s="218"/>
      <c r="B43" s="203"/>
      <c r="C43" s="217"/>
      <c r="D43" s="217"/>
      <c r="E43" s="217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customFormat="false" ht="18.75" hidden="false" customHeight="false" outlineLevel="0" collapsed="false">
      <c r="A44" s="204"/>
      <c r="B44" s="203"/>
      <c r="C44" s="217"/>
      <c r="D44" s="217"/>
      <c r="E44" s="217"/>
      <c r="F44" s="204"/>
      <c r="G44" s="204"/>
      <c r="H44" s="45"/>
      <c r="I44" s="45"/>
      <c r="J44" s="45"/>
      <c r="K44" s="45"/>
      <c r="L44" s="42"/>
      <c r="M44" s="42"/>
      <c r="N44" s="42"/>
      <c r="O44" s="42"/>
    </row>
    <row r="45" customFormat="false" ht="18.75" hidden="false" customHeight="false" outlineLevel="0" collapsed="false">
      <c r="A45" s="45"/>
      <c r="B45" s="203"/>
      <c r="C45" s="217"/>
      <c r="D45" s="217"/>
      <c r="E45" s="217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customFormat="false" ht="18.75" hidden="false" customHeight="false" outlineLevel="0" collapsed="false">
      <c r="A46" s="45"/>
      <c r="B46" s="203"/>
      <c r="C46" s="217"/>
      <c r="D46" s="217"/>
      <c r="E46" s="217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customFormat="false" ht="18.75" hidden="false" customHeight="false" outlineLevel="0" collapsed="false">
      <c r="A47" s="45"/>
      <c r="B47" s="203"/>
      <c r="C47" s="217"/>
      <c r="D47" s="217"/>
      <c r="E47" s="217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customFormat="false" ht="18.75" hidden="false" customHeight="false" outlineLevel="0" collapsed="false">
      <c r="A48" s="45"/>
      <c r="B48" s="203"/>
      <c r="C48" s="217"/>
      <c r="D48" s="217"/>
      <c r="E48" s="217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customFormat="false" ht="18.75" hidden="false" customHeight="false" outlineLevel="0" collapsed="false">
      <c r="A49" s="45"/>
      <c r="B49" s="203"/>
      <c r="C49" s="217"/>
      <c r="D49" s="217"/>
      <c r="E49" s="217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customFormat="false" ht="18.75" hidden="false" customHeight="false" outlineLevel="0" collapsed="false">
      <c r="A50" s="45"/>
      <c r="B50" s="203"/>
      <c r="C50" s="217"/>
      <c r="D50" s="217"/>
      <c r="E50" s="217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customFormat="false" ht="18.75" hidden="false" customHeight="false" outlineLevel="0" collapsed="false">
      <c r="C51" s="219"/>
      <c r="D51" s="219"/>
      <c r="E51" s="219"/>
    </row>
    <row r="52" customFormat="false" ht="18.75" hidden="false" customHeight="false" outlineLevel="0" collapsed="false">
      <c r="C52" s="219"/>
      <c r="D52" s="219"/>
      <c r="E52" s="219"/>
    </row>
    <row r="53" customFormat="false" ht="18.75" hidden="false" customHeight="false" outlineLevel="0" collapsed="false">
      <c r="C53" s="219"/>
      <c r="D53" s="219"/>
      <c r="E53" s="219"/>
    </row>
    <row r="54" customFormat="false" ht="18.75" hidden="false" customHeight="false" outlineLevel="0" collapsed="false">
      <c r="C54" s="219"/>
      <c r="D54" s="219"/>
      <c r="E54" s="219"/>
    </row>
  </sheetData>
  <mergeCells count="126">
    <mergeCell ref="A2:O2"/>
    <mergeCell ref="A3:O3"/>
    <mergeCell ref="A4:O4"/>
    <mergeCell ref="A5:O5"/>
    <mergeCell ref="A6:O6"/>
    <mergeCell ref="A7:O7"/>
    <mergeCell ref="A8:B8"/>
    <mergeCell ref="C8:E8"/>
    <mergeCell ref="F8:H8"/>
    <mergeCell ref="I8:K8"/>
    <mergeCell ref="L8:M8"/>
    <mergeCell ref="N8:O8"/>
    <mergeCell ref="A9:B9"/>
    <mergeCell ref="C9:E9"/>
    <mergeCell ref="F9:H9"/>
    <mergeCell ref="I9:K9"/>
    <mergeCell ref="L9:M9"/>
    <mergeCell ref="N9:O9"/>
    <mergeCell ref="A10:B10"/>
    <mergeCell ref="C10:E10"/>
    <mergeCell ref="F10:H10"/>
    <mergeCell ref="I10:K10"/>
    <mergeCell ref="L10:M10"/>
    <mergeCell ref="N10:O10"/>
    <mergeCell ref="A11:B11"/>
    <mergeCell ref="C11:E11"/>
    <mergeCell ref="F11:H11"/>
    <mergeCell ref="I11:K11"/>
    <mergeCell ref="L11:M11"/>
    <mergeCell ref="N11:O11"/>
    <mergeCell ref="A12:B12"/>
    <mergeCell ref="C12:E12"/>
    <mergeCell ref="F12:H12"/>
    <mergeCell ref="I12:K12"/>
    <mergeCell ref="L12:M12"/>
    <mergeCell ref="N12:O12"/>
    <mergeCell ref="A13:B13"/>
    <mergeCell ref="C13:E13"/>
    <mergeCell ref="F13:H13"/>
    <mergeCell ref="I13:K13"/>
    <mergeCell ref="L13:M13"/>
    <mergeCell ref="N13:O13"/>
    <mergeCell ref="A14:B14"/>
    <mergeCell ref="C14:E14"/>
    <mergeCell ref="F14:H14"/>
    <mergeCell ref="I14:K14"/>
    <mergeCell ref="L14:M14"/>
    <mergeCell ref="N14:O14"/>
    <mergeCell ref="A15:B15"/>
    <mergeCell ref="C15:E15"/>
    <mergeCell ref="F15:H15"/>
    <mergeCell ref="I15:K15"/>
    <mergeCell ref="L15:M15"/>
    <mergeCell ref="N15:O15"/>
    <mergeCell ref="A16:B16"/>
    <mergeCell ref="C16:E16"/>
    <mergeCell ref="F16:H16"/>
    <mergeCell ref="I16:K16"/>
    <mergeCell ref="L16:M16"/>
    <mergeCell ref="N16:O16"/>
    <mergeCell ref="A17:B17"/>
    <mergeCell ref="C17:E17"/>
    <mergeCell ref="F17:H17"/>
    <mergeCell ref="I17:K17"/>
    <mergeCell ref="L17:M17"/>
    <mergeCell ref="N17:O17"/>
    <mergeCell ref="A18:B18"/>
    <mergeCell ref="C18:E18"/>
    <mergeCell ref="F18:H18"/>
    <mergeCell ref="I18:K18"/>
    <mergeCell ref="L18:M18"/>
    <mergeCell ref="N18:O18"/>
    <mergeCell ref="A19:B19"/>
    <mergeCell ref="C19:E19"/>
    <mergeCell ref="F19:H19"/>
    <mergeCell ref="I19:K19"/>
    <mergeCell ref="L19:M19"/>
    <mergeCell ref="N19:O19"/>
    <mergeCell ref="A20:B20"/>
    <mergeCell ref="C20:E20"/>
    <mergeCell ref="F20:H20"/>
    <mergeCell ref="I20:K20"/>
    <mergeCell ref="L20:M20"/>
    <mergeCell ref="N20:O20"/>
    <mergeCell ref="A21:B21"/>
    <mergeCell ref="C21:E21"/>
    <mergeCell ref="F21:H21"/>
    <mergeCell ref="I21:K21"/>
    <mergeCell ref="L21:M21"/>
    <mergeCell ref="N21:O21"/>
    <mergeCell ref="A22:B22"/>
    <mergeCell ref="C22:E22"/>
    <mergeCell ref="F22:H22"/>
    <mergeCell ref="I22:K22"/>
    <mergeCell ref="L22:M22"/>
    <mergeCell ref="N22:O22"/>
    <mergeCell ref="A23:B23"/>
    <mergeCell ref="C23:E23"/>
    <mergeCell ref="F23:H23"/>
    <mergeCell ref="I23:K23"/>
    <mergeCell ref="L23:M23"/>
    <mergeCell ref="N23:O23"/>
    <mergeCell ref="A24:B24"/>
    <mergeCell ref="C24:E24"/>
    <mergeCell ref="F24:H24"/>
    <mergeCell ref="I24:K24"/>
    <mergeCell ref="L24:M24"/>
    <mergeCell ref="N24:O24"/>
    <mergeCell ref="A25:B25"/>
    <mergeCell ref="C25:E25"/>
    <mergeCell ref="F25:H25"/>
    <mergeCell ref="I25:K25"/>
    <mergeCell ref="L25:M25"/>
    <mergeCell ref="N25:O25"/>
    <mergeCell ref="A27:O27"/>
    <mergeCell ref="A29:J29"/>
    <mergeCell ref="A31:C32"/>
    <mergeCell ref="D31:F31"/>
    <mergeCell ref="G31:I31"/>
    <mergeCell ref="J31:L31"/>
    <mergeCell ref="M31:O31"/>
    <mergeCell ref="A33:C33"/>
    <mergeCell ref="A38:C38"/>
    <mergeCell ref="A39:C39"/>
    <mergeCell ref="A40:C40"/>
    <mergeCell ref="L44:O44"/>
  </mergeCells>
  <printOptions headings="false" gridLines="false" gridLinesSet="true" horizontalCentered="false" verticalCentered="false"/>
  <pageMargins left="0.236111111111111" right="0.157638888888889" top="0.196527777777778" bottom="0.196527777777778" header="0.511805555555555" footer="0.511805555555555"/>
  <pageSetup paperSize="9" scale="5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99"/>
    <pageSetUpPr fitToPage="true"/>
  </sheetPr>
  <dimension ref="A1:AF54"/>
  <sheetViews>
    <sheetView showFormulas="false" showGridLines="true" showRowColHeaders="true" showZeros="true" rightToLeft="false" tabSelected="false" showOutlineSymbols="true" defaultGridColor="true" view="pageBreakPreview" topLeftCell="B1" colorId="64" zoomScale="63" zoomScaleNormal="50" zoomScalePageLayoutView="63" workbookViewId="0">
      <selection pane="topLeft" activeCell="W11" activeCellId="0" sqref="W11"/>
    </sheetView>
  </sheetViews>
  <sheetFormatPr defaultColWidth="9.13671875" defaultRowHeight="18.75" zeroHeight="false" outlineLevelRow="0" outlineLevelCol="0"/>
  <cols>
    <col collapsed="false" customWidth="true" hidden="false" outlineLevel="0" max="2" min="1" style="27" width="4.43"/>
    <col collapsed="false" customWidth="true" hidden="false" outlineLevel="0" max="3" min="3" style="27" width="28.71"/>
    <col collapsed="false" customWidth="true" hidden="false" outlineLevel="0" max="6" min="4" style="27" width="8.4"/>
    <col collapsed="false" customWidth="true" hidden="false" outlineLevel="0" max="9" min="7" style="27" width="11.3"/>
    <col collapsed="false" customWidth="true" hidden="false" outlineLevel="0" max="10" min="10" style="27" width="8.71"/>
    <col collapsed="false" customWidth="true" hidden="false" outlineLevel="0" max="11" min="11" style="27" width="10.12"/>
    <col collapsed="false" customWidth="true" hidden="false" outlineLevel="0" max="12" min="12" style="27" width="9"/>
    <col collapsed="false" customWidth="true" hidden="false" outlineLevel="0" max="13" min="13" style="27" width="12.29"/>
    <col collapsed="false" customWidth="true" hidden="false" outlineLevel="0" max="14" min="14" style="27" width="12.57"/>
    <col collapsed="false" customWidth="true" hidden="false" outlineLevel="0" max="15" min="15" style="27" width="14.57"/>
    <col collapsed="false" customWidth="true" hidden="false" outlineLevel="0" max="16" min="16" style="27" width="14.01"/>
    <col collapsed="false" customWidth="true" hidden="false" outlineLevel="0" max="17" min="17" style="27" width="12.57"/>
    <col collapsed="false" customWidth="true" hidden="false" outlineLevel="0" max="18" min="18" style="27" width="12.29"/>
    <col collapsed="false" customWidth="true" hidden="false" outlineLevel="0" max="19" min="19" style="27" width="14.57"/>
    <col collapsed="false" customWidth="true" hidden="false" outlineLevel="0" max="20" min="20" style="27" width="14.01"/>
    <col collapsed="false" customWidth="true" hidden="false" outlineLevel="0" max="21" min="21" style="27" width="12.57"/>
    <col collapsed="false" customWidth="true" hidden="false" outlineLevel="0" max="22" min="22" style="27" width="12.29"/>
    <col collapsed="false" customWidth="true" hidden="false" outlineLevel="0" max="23" min="23" style="27" width="14.86"/>
    <col collapsed="false" customWidth="true" hidden="false" outlineLevel="0" max="24" min="24" style="27" width="14.01"/>
    <col collapsed="false" customWidth="true" hidden="false" outlineLevel="0" max="25" min="25" style="27" width="12.57"/>
    <col collapsed="false" customWidth="true" hidden="false" outlineLevel="0" max="26" min="26" style="27" width="12.29"/>
    <col collapsed="false" customWidth="true" hidden="false" outlineLevel="0" max="27" min="27" style="27" width="14.57"/>
    <col collapsed="false" customWidth="true" hidden="false" outlineLevel="0" max="28" min="28" style="27" width="13.7"/>
    <col collapsed="false" customWidth="true" hidden="false" outlineLevel="0" max="29" min="29" style="27" width="12.29"/>
    <col collapsed="false" customWidth="true" hidden="false" outlineLevel="0" max="31" min="30" style="27" width="14.57"/>
    <col collapsed="false" customWidth="true" hidden="false" outlineLevel="0" max="32" min="32" style="27" width="14.01"/>
    <col collapsed="false" customWidth="false" hidden="false" outlineLevel="0" max="1024" min="33" style="27" width="9.13"/>
  </cols>
  <sheetData>
    <row r="1" s="45" customFormat="true" ht="20.25" hidden="true" customHeight="false" outlineLevel="0" collapsed="false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00"/>
      <c r="R1" s="220"/>
      <c r="S1" s="220"/>
      <c r="T1" s="220"/>
      <c r="U1" s="220"/>
      <c r="V1" s="220"/>
      <c r="W1" s="200"/>
      <c r="X1" s="200"/>
      <c r="Y1" s="200"/>
      <c r="Z1" s="200"/>
      <c r="AA1" s="200"/>
      <c r="AB1" s="200"/>
      <c r="AC1" s="200"/>
      <c r="AD1" s="200"/>
      <c r="AE1" s="200"/>
      <c r="AF1" s="220"/>
    </row>
    <row r="2" s="45" customFormat="true" ht="42" hidden="false" customHeight="true" outlineLevel="0" collapsed="false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200"/>
      <c r="R2" s="220"/>
      <c r="S2" s="220"/>
      <c r="T2" s="220"/>
      <c r="U2" s="220"/>
      <c r="V2" s="220"/>
      <c r="W2" s="200"/>
      <c r="X2" s="200"/>
      <c r="Y2" s="200"/>
      <c r="Z2" s="200"/>
      <c r="AA2" s="200"/>
      <c r="AB2" s="200"/>
      <c r="AC2" s="200"/>
      <c r="AD2" s="200"/>
      <c r="AE2" s="200"/>
      <c r="AF2" s="220"/>
    </row>
    <row r="3" s="222" customFormat="true" ht="32.25" hidden="false" customHeight="true" outlineLevel="0" collapsed="false">
      <c r="A3" s="221"/>
      <c r="B3" s="221"/>
      <c r="C3" s="221" t="s">
        <v>232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</row>
    <row r="4" s="45" customFormat="true" ht="37.5" hidden="false" customHeight="true" outlineLevel="0" collapsed="false">
      <c r="A4" s="223"/>
      <c r="B4" s="223"/>
      <c r="C4" s="223"/>
      <c r="D4" s="223"/>
      <c r="E4" s="223"/>
      <c r="F4" s="223"/>
      <c r="G4" s="223"/>
      <c r="H4" s="223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3"/>
      <c r="X4" s="200"/>
      <c r="Y4" s="200"/>
      <c r="Z4" s="225"/>
      <c r="AA4" s="225"/>
      <c r="AB4" s="225"/>
      <c r="AC4" s="200"/>
      <c r="AD4" s="225" t="s">
        <v>233</v>
      </c>
      <c r="AE4" s="225"/>
      <c r="AF4" s="225"/>
    </row>
    <row r="5" s="45" customFormat="true" ht="38.25" hidden="false" customHeight="true" outlineLevel="0" collapsed="false">
      <c r="A5" s="226" t="s">
        <v>234</v>
      </c>
      <c r="B5" s="226" t="s">
        <v>235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7" t="s">
        <v>236</v>
      </c>
      <c r="N5" s="227"/>
      <c r="O5" s="227"/>
      <c r="P5" s="227"/>
      <c r="Q5" s="227" t="s">
        <v>237</v>
      </c>
      <c r="R5" s="227"/>
      <c r="S5" s="227"/>
      <c r="T5" s="227"/>
      <c r="U5" s="227" t="s">
        <v>238</v>
      </c>
      <c r="V5" s="227"/>
      <c r="W5" s="227"/>
      <c r="X5" s="227"/>
      <c r="Y5" s="227" t="s">
        <v>239</v>
      </c>
      <c r="Z5" s="227"/>
      <c r="AA5" s="227"/>
      <c r="AB5" s="227"/>
      <c r="AC5" s="227" t="s">
        <v>98</v>
      </c>
      <c r="AD5" s="227"/>
      <c r="AE5" s="227"/>
      <c r="AF5" s="227"/>
    </row>
    <row r="6" s="45" customFormat="true" ht="34.5" hidden="false" customHeight="true" outlineLevel="0" collapsed="false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7" t="s">
        <v>240</v>
      </c>
      <c r="N6" s="227" t="s">
        <v>12</v>
      </c>
      <c r="O6" s="227" t="s">
        <v>13</v>
      </c>
      <c r="P6" s="227" t="s">
        <v>133</v>
      </c>
      <c r="Q6" s="227" t="s">
        <v>240</v>
      </c>
      <c r="R6" s="227" t="s">
        <v>12</v>
      </c>
      <c r="S6" s="227" t="s">
        <v>13</v>
      </c>
      <c r="T6" s="227" t="s">
        <v>133</v>
      </c>
      <c r="U6" s="227" t="s">
        <v>240</v>
      </c>
      <c r="V6" s="227" t="s">
        <v>12</v>
      </c>
      <c r="W6" s="227" t="s">
        <v>13</v>
      </c>
      <c r="X6" s="227" t="s">
        <v>133</v>
      </c>
      <c r="Y6" s="227" t="s">
        <v>240</v>
      </c>
      <c r="Z6" s="227" t="s">
        <v>12</v>
      </c>
      <c r="AA6" s="227" t="s">
        <v>13</v>
      </c>
      <c r="AB6" s="227" t="s">
        <v>133</v>
      </c>
      <c r="AC6" s="227" t="s">
        <v>240</v>
      </c>
      <c r="AD6" s="227" t="s">
        <v>12</v>
      </c>
      <c r="AE6" s="227" t="s">
        <v>13</v>
      </c>
      <c r="AF6" s="227" t="s">
        <v>133</v>
      </c>
    </row>
    <row r="7" s="45" customFormat="true" ht="24.95" hidden="false" customHeight="true" outlineLevel="0" collapsed="false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</row>
    <row r="8" s="45" customFormat="true" ht="33.75" hidden="false" customHeight="true" outlineLevel="0" collapsed="false">
      <c r="A8" s="228" t="n">
        <v>1</v>
      </c>
      <c r="B8" s="228" t="n">
        <v>2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9" t="n">
        <v>3</v>
      </c>
      <c r="N8" s="229" t="n">
        <v>4</v>
      </c>
      <c r="O8" s="229" t="n">
        <v>5</v>
      </c>
      <c r="P8" s="229" t="n">
        <v>6</v>
      </c>
      <c r="Q8" s="229" t="n">
        <v>7</v>
      </c>
      <c r="R8" s="229" t="n">
        <v>8</v>
      </c>
      <c r="S8" s="229" t="n">
        <v>9</v>
      </c>
      <c r="T8" s="229" t="n">
        <v>10</v>
      </c>
      <c r="U8" s="229" t="n">
        <v>11</v>
      </c>
      <c r="V8" s="229" t="n">
        <v>12</v>
      </c>
      <c r="W8" s="229" t="n">
        <v>13</v>
      </c>
      <c r="X8" s="229" t="n">
        <v>14</v>
      </c>
      <c r="Y8" s="229" t="n">
        <v>15</v>
      </c>
      <c r="Z8" s="229" t="n">
        <v>16</v>
      </c>
      <c r="AA8" s="229" t="n">
        <v>17</v>
      </c>
      <c r="AB8" s="229" t="n">
        <v>18</v>
      </c>
      <c r="AC8" s="229" t="n">
        <v>19</v>
      </c>
      <c r="AD8" s="229" t="n">
        <v>20</v>
      </c>
      <c r="AE8" s="229" t="n">
        <v>21</v>
      </c>
      <c r="AF8" s="229" t="n">
        <v>22</v>
      </c>
    </row>
    <row r="9" s="45" customFormat="true" ht="42" hidden="false" customHeight="true" outlineLevel="0" collapsed="false">
      <c r="A9" s="226" t="s">
        <v>241</v>
      </c>
      <c r="B9" s="230" t="s">
        <v>242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1"/>
      <c r="N9" s="231"/>
      <c r="O9" s="231" t="n">
        <f aca="false">N9-M9</f>
        <v>0</v>
      </c>
      <c r="P9" s="232" t="e">
        <f aca="false">N9/M9*100</f>
        <v>#DIV/0!</v>
      </c>
      <c r="Q9" s="231"/>
      <c r="R9" s="231"/>
      <c r="S9" s="231" t="n">
        <f aca="false">R9-Q9</f>
        <v>0</v>
      </c>
      <c r="T9" s="232" t="e">
        <f aca="false">R9/Q9*100</f>
        <v>#DIV/0!</v>
      </c>
      <c r="U9" s="231" t="n">
        <v>80</v>
      </c>
      <c r="V9" s="231" t="n">
        <v>0</v>
      </c>
      <c r="W9" s="231" t="n">
        <f aca="false">V9-U9</f>
        <v>-80</v>
      </c>
      <c r="X9" s="233" t="n">
        <f aca="false">V9/U9*100</f>
        <v>0</v>
      </c>
      <c r="Y9" s="231"/>
      <c r="Z9" s="231"/>
      <c r="AA9" s="231" t="n">
        <f aca="false">Z9-Y9</f>
        <v>0</v>
      </c>
      <c r="AB9" s="232" t="e">
        <f aca="false">Z9/Y9*100</f>
        <v>#DIV/0!</v>
      </c>
      <c r="AC9" s="231" t="n">
        <f aca="false">SUM(M9,Q9,U9,Y9)</f>
        <v>80</v>
      </c>
      <c r="AD9" s="231" t="n">
        <f aca="false">SUM(N9,R9,V9,Z9)</f>
        <v>0</v>
      </c>
      <c r="AE9" s="231" t="n">
        <f aca="false">AD9-AC9</f>
        <v>-80</v>
      </c>
      <c r="AF9" s="233" t="n">
        <f aca="false">AD9/AC9*100</f>
        <v>0</v>
      </c>
    </row>
    <row r="10" s="45" customFormat="true" ht="45.75" hidden="false" customHeight="true" outlineLevel="0" collapsed="false">
      <c r="A10" s="226" t="s">
        <v>243</v>
      </c>
      <c r="B10" s="230" t="s">
        <v>198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1"/>
      <c r="N10" s="231"/>
      <c r="O10" s="231" t="n">
        <f aca="false">N10-M10</f>
        <v>0</v>
      </c>
      <c r="P10" s="232" t="e">
        <f aca="false">N10/M10*100</f>
        <v>#DIV/0!</v>
      </c>
      <c r="Q10" s="231"/>
      <c r="R10" s="231"/>
      <c r="S10" s="231" t="n">
        <f aca="false">R10-Q10</f>
        <v>0</v>
      </c>
      <c r="T10" s="232" t="e">
        <f aca="false">R10/Q10*100</f>
        <v>#DIV/0!</v>
      </c>
      <c r="U10" s="231" t="n">
        <v>20</v>
      </c>
      <c r="V10" s="231"/>
      <c r="W10" s="231" t="n">
        <f aca="false">V10-U10</f>
        <v>-20</v>
      </c>
      <c r="X10" s="233" t="n">
        <f aca="false">V10/U10*100</f>
        <v>0</v>
      </c>
      <c r="Y10" s="231"/>
      <c r="Z10" s="231"/>
      <c r="AA10" s="231" t="n">
        <f aca="false">Z10-Y10</f>
        <v>0</v>
      </c>
      <c r="AB10" s="232" t="e">
        <f aca="false">Z10/Y10*100</f>
        <v>#DIV/0!</v>
      </c>
      <c r="AC10" s="231" t="n">
        <f aca="false">SUM(M10,Q10,U10,Y10)</f>
        <v>20</v>
      </c>
      <c r="AD10" s="231" t="n">
        <f aca="false">SUM(N10,R10,V10,Z10)</f>
        <v>0</v>
      </c>
      <c r="AE10" s="231" t="n">
        <f aca="false">AD10-AC10</f>
        <v>-20</v>
      </c>
      <c r="AF10" s="233" t="n">
        <f aca="false">AD10/AC10*100</f>
        <v>0</v>
      </c>
    </row>
    <row r="11" s="45" customFormat="true" ht="43.5" hidden="false" customHeight="true" outlineLevel="0" collapsed="false">
      <c r="A11" s="226"/>
      <c r="B11" s="226" t="s">
        <v>244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31"/>
      <c r="N11" s="231"/>
      <c r="O11" s="231" t="n">
        <f aca="false">N11-M11</f>
        <v>0</v>
      </c>
      <c r="P11" s="232" t="e">
        <f aca="false">N11/M11*100</f>
        <v>#DIV/0!</v>
      </c>
      <c r="Q11" s="231"/>
      <c r="R11" s="231"/>
      <c r="S11" s="231" t="n">
        <f aca="false">R11-Q11</f>
        <v>0</v>
      </c>
      <c r="T11" s="232" t="e">
        <f aca="false">R11/Q11*100</f>
        <v>#DIV/0!</v>
      </c>
      <c r="U11" s="231"/>
      <c r="V11" s="231" t="n">
        <v>3</v>
      </c>
      <c r="W11" s="231" t="n">
        <f aca="false">V11-U11</f>
        <v>3</v>
      </c>
      <c r="X11" s="232" t="e">
        <f aca="false">V11/U11*100</f>
        <v>#DIV/0!</v>
      </c>
      <c r="Y11" s="231"/>
      <c r="Z11" s="231"/>
      <c r="AA11" s="231" t="n">
        <f aca="false">Z11-Y11</f>
        <v>0</v>
      </c>
      <c r="AB11" s="232" t="e">
        <f aca="false">Z11/Y11*100</f>
        <v>#DIV/0!</v>
      </c>
      <c r="AC11" s="231" t="n">
        <f aca="false">SUM(M11,Q11,U11,Y11)</f>
        <v>0</v>
      </c>
      <c r="AD11" s="231" t="n">
        <f aca="false">SUM(N11,R11,V11,Z11)</f>
        <v>3</v>
      </c>
      <c r="AE11" s="231" t="n">
        <f aca="false">AD11-AC11</f>
        <v>3</v>
      </c>
      <c r="AF11" s="233" t="e">
        <f aca="false">AD11/AC11*100</f>
        <v>#DIV/0!</v>
      </c>
    </row>
    <row r="12" s="45" customFormat="true" ht="45" hidden="false" customHeight="true" outlineLevel="0" collapsed="false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31"/>
      <c r="N12" s="231"/>
      <c r="O12" s="231" t="n">
        <f aca="false">N12-M12</f>
        <v>0</v>
      </c>
      <c r="P12" s="232" t="e">
        <f aca="false">N12/M12*100</f>
        <v>#DIV/0!</v>
      </c>
      <c r="Q12" s="231"/>
      <c r="R12" s="231"/>
      <c r="S12" s="231" t="n">
        <f aca="false">R12-Q12</f>
        <v>0</v>
      </c>
      <c r="T12" s="232" t="e">
        <f aca="false">R12/Q12*100</f>
        <v>#DIV/0!</v>
      </c>
      <c r="U12" s="231"/>
      <c r="V12" s="231"/>
      <c r="W12" s="231" t="n">
        <f aca="false">V12-U12</f>
        <v>0</v>
      </c>
      <c r="X12" s="232" t="e">
        <f aca="false">V12/U12*100</f>
        <v>#DIV/0!</v>
      </c>
      <c r="Y12" s="231"/>
      <c r="Z12" s="231"/>
      <c r="AA12" s="231" t="n">
        <f aca="false">Z12-Y12</f>
        <v>0</v>
      </c>
      <c r="AB12" s="232" t="e">
        <f aca="false">Z12/Y12*100</f>
        <v>#DIV/0!</v>
      </c>
      <c r="AC12" s="231" t="n">
        <f aca="false">SUM(M12,Q12,U12,Y12)</f>
        <v>0</v>
      </c>
      <c r="AD12" s="231" t="n">
        <f aca="false">SUM(N12,R12,V12,Z12)</f>
        <v>0</v>
      </c>
      <c r="AE12" s="231" t="n">
        <f aca="false">AD12-AC12</f>
        <v>0</v>
      </c>
      <c r="AF12" s="233" t="e">
        <f aca="false">AD12/AC12*100</f>
        <v>#DIV/0!</v>
      </c>
    </row>
    <row r="13" s="45" customFormat="true" ht="33.75" hidden="false" customHeight="true" outlineLevel="0" collapsed="false">
      <c r="A13" s="234" t="s">
        <v>98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5" t="n">
        <f aca="false">SUM(M9:M12)</f>
        <v>0</v>
      </c>
      <c r="N13" s="235" t="n">
        <f aca="false">SUM(N9:N12)</f>
        <v>0</v>
      </c>
      <c r="O13" s="235" t="n">
        <f aca="false">SUM(O9:O12)</f>
        <v>0</v>
      </c>
      <c r="P13" s="236" t="e">
        <f aca="false">N13/M13*100</f>
        <v>#DIV/0!</v>
      </c>
      <c r="Q13" s="235" t="n">
        <f aca="false">SUM(Q9:Q12)</f>
        <v>0</v>
      </c>
      <c r="R13" s="235" t="n">
        <f aca="false">SUM(R9:R12)</f>
        <v>0</v>
      </c>
      <c r="S13" s="235" t="n">
        <f aca="false">SUM(S9:S12)</f>
        <v>0</v>
      </c>
      <c r="T13" s="236" t="e">
        <f aca="false">R13/Q13*100</f>
        <v>#DIV/0!</v>
      </c>
      <c r="U13" s="235" t="n">
        <f aca="false">SUM(U9:U12)</f>
        <v>100</v>
      </c>
      <c r="V13" s="235" t="n">
        <f aca="false">SUM(V9:V12)</f>
        <v>3</v>
      </c>
      <c r="W13" s="235" t="n">
        <f aca="false">SUM(W9:W12)</f>
        <v>-97</v>
      </c>
      <c r="X13" s="237" t="n">
        <f aca="false">V13/U13*100</f>
        <v>3</v>
      </c>
      <c r="Y13" s="235" t="n">
        <f aca="false">SUM(Y9:Y12)</f>
        <v>0</v>
      </c>
      <c r="Z13" s="235" t="n">
        <f aca="false">SUM(Z9:Z12)</f>
        <v>0</v>
      </c>
      <c r="AA13" s="235" t="n">
        <f aca="false">SUM(AA9:AA12)</f>
        <v>0</v>
      </c>
      <c r="AB13" s="236" t="e">
        <f aca="false">Z13/Y13*100</f>
        <v>#DIV/0!</v>
      </c>
      <c r="AC13" s="235" t="n">
        <f aca="false">SUM(AC9:AC12)</f>
        <v>100</v>
      </c>
      <c r="AD13" s="235" t="n">
        <f aca="false">SUM(AD9:AD12)</f>
        <v>3</v>
      </c>
      <c r="AE13" s="235" t="n">
        <f aca="false">SUM(AE9:AE12)</f>
        <v>-97</v>
      </c>
      <c r="AF13" s="237" t="n">
        <f aca="false">AD13/AC13*100</f>
        <v>3</v>
      </c>
    </row>
    <row r="14" s="45" customFormat="true" ht="34.5" hidden="false" customHeight="true" outlineLevel="0" collapsed="false">
      <c r="A14" s="230" t="s">
        <v>245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1" t="n">
        <f aca="false">M13/AC13*100</f>
        <v>0</v>
      </c>
      <c r="N14" s="238" t="n">
        <f aca="false">N13/AD13*100</f>
        <v>0</v>
      </c>
      <c r="O14" s="231"/>
      <c r="P14" s="231"/>
      <c r="Q14" s="231" t="n">
        <f aca="false">Q13/AC13*100</f>
        <v>0</v>
      </c>
      <c r="R14" s="238" t="n">
        <f aca="false">R13/AD13*100</f>
        <v>0</v>
      </c>
      <c r="S14" s="231"/>
      <c r="T14" s="231"/>
      <c r="U14" s="231" t="n">
        <f aca="false">U13/AC13*100</f>
        <v>100</v>
      </c>
      <c r="V14" s="238" t="n">
        <f aca="false">V13/AD13*100</f>
        <v>100</v>
      </c>
      <c r="W14" s="239" t="n">
        <v>100</v>
      </c>
      <c r="X14" s="231"/>
      <c r="Y14" s="231" t="n">
        <f aca="false">Y13/AC13*100</f>
        <v>0</v>
      </c>
      <c r="Z14" s="238" t="n">
        <f aca="false">Z13/AD13*100</f>
        <v>0</v>
      </c>
      <c r="AA14" s="231"/>
      <c r="AB14" s="231"/>
      <c r="AC14" s="231" t="n">
        <f aca="false">SUM(M14,Q14,U14,Y14)</f>
        <v>100</v>
      </c>
      <c r="AD14" s="238" t="n">
        <f aca="false">SUM(N14,R14,V14,Z14)</f>
        <v>100</v>
      </c>
      <c r="AE14" s="231"/>
      <c r="AF14" s="231"/>
    </row>
    <row r="15" s="45" customFormat="true" ht="34.5" hidden="false" customHeight="true" outlineLevel="0" collapsed="false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</row>
    <row r="16" s="45" customFormat="true" ht="34.5" hidden="false" customHeight="true" outlineLevel="0" collapsed="false">
      <c r="A16" s="198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</row>
    <row r="17" s="45" customFormat="true" ht="34.5" hidden="false" customHeight="true" outlineLevel="0" collapsed="false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</row>
    <row r="18" s="45" customFormat="true" ht="15" hidden="false" customHeight="true" outlineLevel="0" collapsed="false">
      <c r="A18" s="241"/>
      <c r="B18" s="241"/>
      <c r="C18" s="241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</row>
    <row r="19" s="45" customFormat="true" ht="15" hidden="false" customHeight="true" outlineLevel="0" collapsed="false">
      <c r="A19" s="241"/>
      <c r="B19" s="241"/>
      <c r="C19" s="241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</row>
    <row r="20" s="222" customFormat="true" ht="31.5" hidden="false" customHeight="true" outlineLevel="0" collapsed="false">
      <c r="A20" s="221"/>
      <c r="B20" s="221"/>
      <c r="C20" s="221" t="s">
        <v>246</v>
      </c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</row>
    <row r="21" s="245" customFormat="true" ht="20.25" hidden="false" customHeight="false" outlineLevel="0" collapsed="false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243"/>
      <c r="L21" s="200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4" t="s">
        <v>233</v>
      </c>
      <c r="AE21" s="244"/>
      <c r="AF21" s="244"/>
    </row>
    <row r="22" s="246" customFormat="true" ht="34.5" hidden="false" customHeight="true" outlineLevel="0" collapsed="false">
      <c r="A22" s="19" t="s">
        <v>234</v>
      </c>
      <c r="B22" s="25" t="s">
        <v>247</v>
      </c>
      <c r="C22" s="25"/>
      <c r="D22" s="25" t="s">
        <v>248</v>
      </c>
      <c r="E22" s="25"/>
      <c r="F22" s="25" t="s">
        <v>249</v>
      </c>
      <c r="G22" s="25"/>
      <c r="H22" s="25" t="s">
        <v>250</v>
      </c>
      <c r="I22" s="25"/>
      <c r="J22" s="25" t="s">
        <v>251</v>
      </c>
      <c r="K22" s="25"/>
      <c r="L22" s="25" t="s">
        <v>252</v>
      </c>
      <c r="M22" s="25"/>
      <c r="N22" s="25"/>
      <c r="O22" s="25"/>
      <c r="P22" s="25"/>
      <c r="Q22" s="25"/>
      <c r="R22" s="25"/>
      <c r="S22" s="25"/>
      <c r="T22" s="25"/>
      <c r="U22" s="25"/>
      <c r="V22" s="25" t="s">
        <v>253</v>
      </c>
      <c r="W22" s="25"/>
      <c r="X22" s="25"/>
      <c r="Y22" s="25"/>
      <c r="Z22" s="25"/>
      <c r="AA22" s="25" t="s">
        <v>254</v>
      </c>
      <c r="AB22" s="25"/>
      <c r="AC22" s="25"/>
      <c r="AD22" s="25"/>
      <c r="AE22" s="25"/>
      <c r="AF22" s="25"/>
    </row>
    <row r="23" s="246" customFormat="true" ht="52.5" hidden="false" customHeight="true" outlineLevel="0" collapsed="false">
      <c r="A23" s="19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 t="s">
        <v>255</v>
      </c>
      <c r="M23" s="25"/>
      <c r="N23" s="25" t="s">
        <v>256</v>
      </c>
      <c r="O23" s="25"/>
      <c r="P23" s="25" t="s">
        <v>257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="247" customFormat="true" ht="90" hidden="false" customHeight="true" outlineLevel="0" collapsed="false">
      <c r="A24" s="1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 t="s">
        <v>258</v>
      </c>
      <c r="Q24" s="25"/>
      <c r="R24" s="25" t="s">
        <v>259</v>
      </c>
      <c r="S24" s="25"/>
      <c r="T24" s="25" t="s">
        <v>260</v>
      </c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="246" customFormat="true" ht="30" hidden="false" customHeight="true" outlineLevel="0" collapsed="false">
      <c r="A25" s="19" t="n">
        <v>1</v>
      </c>
      <c r="B25" s="25" t="n">
        <v>2</v>
      </c>
      <c r="C25" s="25"/>
      <c r="D25" s="25" t="n">
        <v>3</v>
      </c>
      <c r="E25" s="25"/>
      <c r="F25" s="25" t="n">
        <v>4</v>
      </c>
      <c r="G25" s="25"/>
      <c r="H25" s="25" t="n">
        <v>5</v>
      </c>
      <c r="I25" s="25"/>
      <c r="J25" s="25" t="n">
        <v>6</v>
      </c>
      <c r="K25" s="25"/>
      <c r="L25" s="25" t="n">
        <v>7</v>
      </c>
      <c r="M25" s="25"/>
      <c r="N25" s="25" t="n">
        <v>8</v>
      </c>
      <c r="O25" s="25"/>
      <c r="P25" s="25" t="n">
        <v>9</v>
      </c>
      <c r="Q25" s="25"/>
      <c r="R25" s="19" t="n">
        <v>10</v>
      </c>
      <c r="S25" s="19"/>
      <c r="T25" s="25" t="n">
        <v>11</v>
      </c>
      <c r="U25" s="25"/>
      <c r="V25" s="25" t="n">
        <v>12</v>
      </c>
      <c r="W25" s="25"/>
      <c r="X25" s="25"/>
      <c r="Y25" s="25"/>
      <c r="Z25" s="25"/>
      <c r="AA25" s="25" t="n">
        <v>13</v>
      </c>
      <c r="AB25" s="25"/>
      <c r="AC25" s="25"/>
      <c r="AD25" s="25"/>
      <c r="AE25" s="25"/>
      <c r="AF25" s="25"/>
    </row>
    <row r="26" s="246" customFormat="true" ht="30.75" hidden="false" customHeight="true" outlineLevel="0" collapsed="false">
      <c r="A26" s="248"/>
      <c r="B26" s="249"/>
      <c r="C26" s="249"/>
      <c r="D26" s="25"/>
      <c r="E26" s="25"/>
      <c r="F26" s="209"/>
      <c r="G26" s="209"/>
      <c r="H26" s="209"/>
      <c r="I26" s="209"/>
      <c r="J26" s="209"/>
      <c r="K26" s="209"/>
      <c r="L26" s="209"/>
      <c r="M26" s="209"/>
      <c r="N26" s="209" t="n">
        <f aca="false">SUM(P26,R26,T26)</f>
        <v>0</v>
      </c>
      <c r="O26" s="209"/>
      <c r="P26" s="209"/>
      <c r="Q26" s="209"/>
      <c r="R26" s="209"/>
      <c r="S26" s="209"/>
      <c r="T26" s="209"/>
      <c r="U26" s="209"/>
      <c r="V26" s="250"/>
      <c r="W26" s="250"/>
      <c r="X26" s="250"/>
      <c r="Y26" s="250"/>
      <c r="Z26" s="250"/>
      <c r="AA26" s="229"/>
      <c r="AB26" s="229"/>
      <c r="AC26" s="229"/>
      <c r="AD26" s="229"/>
      <c r="AE26" s="229"/>
      <c r="AF26" s="229"/>
    </row>
    <row r="27" s="246" customFormat="true" ht="30.75" hidden="false" customHeight="true" outlineLevel="0" collapsed="false">
      <c r="A27" s="248"/>
      <c r="B27" s="251"/>
      <c r="C27" s="252"/>
      <c r="D27" s="25"/>
      <c r="E27" s="25"/>
      <c r="F27" s="209"/>
      <c r="G27" s="209"/>
      <c r="H27" s="209"/>
      <c r="I27" s="209"/>
      <c r="J27" s="209"/>
      <c r="K27" s="209"/>
      <c r="L27" s="253"/>
      <c r="M27" s="254"/>
      <c r="N27" s="253"/>
      <c r="O27" s="254"/>
      <c r="P27" s="209"/>
      <c r="Q27" s="209"/>
      <c r="R27" s="209"/>
      <c r="S27" s="209"/>
      <c r="T27" s="209"/>
      <c r="U27" s="20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</row>
    <row r="28" s="246" customFormat="true" ht="33" hidden="false" customHeight="true" outlineLevel="0" collapsed="false">
      <c r="A28" s="248"/>
      <c r="B28" s="249"/>
      <c r="C28" s="249"/>
      <c r="D28" s="25"/>
      <c r="E28" s="25"/>
      <c r="F28" s="209"/>
      <c r="G28" s="209"/>
      <c r="H28" s="209"/>
      <c r="I28" s="209"/>
      <c r="J28" s="209"/>
      <c r="K28" s="209"/>
      <c r="L28" s="209"/>
      <c r="M28" s="209"/>
      <c r="N28" s="209" t="n">
        <f aca="false">SUM(P28,R28,T28)</f>
        <v>0</v>
      </c>
      <c r="O28" s="209"/>
      <c r="P28" s="209"/>
      <c r="Q28" s="209"/>
      <c r="R28" s="209"/>
      <c r="S28" s="209"/>
      <c r="T28" s="209"/>
      <c r="U28" s="209"/>
      <c r="V28" s="250"/>
      <c r="W28" s="250"/>
      <c r="X28" s="250"/>
      <c r="Y28" s="250"/>
      <c r="Z28" s="250"/>
      <c r="AA28" s="229"/>
      <c r="AB28" s="229"/>
      <c r="AC28" s="229"/>
      <c r="AD28" s="229"/>
      <c r="AE28" s="229"/>
      <c r="AF28" s="229"/>
    </row>
    <row r="29" s="246" customFormat="true" ht="37.5" hidden="false" customHeight="true" outlineLevel="0" collapsed="false">
      <c r="A29" s="255" t="s">
        <v>98</v>
      </c>
      <c r="B29" s="255"/>
      <c r="C29" s="255"/>
      <c r="D29" s="255"/>
      <c r="E29" s="255"/>
      <c r="F29" s="215" t="n">
        <f aca="false">SUM(F26:F28)</f>
        <v>0</v>
      </c>
      <c r="G29" s="215"/>
      <c r="H29" s="215" t="n">
        <f aca="false">SUM(H26:H28)</f>
        <v>0</v>
      </c>
      <c r="I29" s="215"/>
      <c r="J29" s="215" t="n">
        <f aca="false">SUM(J26:J28)</f>
        <v>0</v>
      </c>
      <c r="K29" s="215"/>
      <c r="L29" s="215" t="n">
        <f aca="false">SUM(L26:L28)</f>
        <v>0</v>
      </c>
      <c r="M29" s="215"/>
      <c r="N29" s="215" t="n">
        <f aca="false">SUM(N26:N28)</f>
        <v>0</v>
      </c>
      <c r="O29" s="215"/>
      <c r="P29" s="215" t="n">
        <f aca="false">SUM(P26:P28)</f>
        <v>0</v>
      </c>
      <c r="Q29" s="215"/>
      <c r="R29" s="215" t="n">
        <f aca="false">SUM(R26:R28)</f>
        <v>0</v>
      </c>
      <c r="S29" s="215"/>
      <c r="T29" s="215" t="n">
        <f aca="false">SUM(T26:T28)</f>
        <v>0</v>
      </c>
      <c r="U29" s="215"/>
      <c r="V29" s="256"/>
      <c r="W29" s="256"/>
      <c r="X29" s="256"/>
      <c r="Y29" s="256"/>
      <c r="Z29" s="256"/>
      <c r="AA29" s="257"/>
      <c r="AB29" s="257"/>
      <c r="AC29" s="257"/>
      <c r="AD29" s="257"/>
      <c r="AE29" s="257"/>
      <c r="AF29" s="257"/>
    </row>
    <row r="30" s="246" customFormat="true" ht="37.5" hidden="false" customHeight="true" outlineLevel="0" collapsed="false">
      <c r="A30" s="258"/>
      <c r="B30" s="258"/>
      <c r="C30" s="258"/>
      <c r="D30" s="258"/>
      <c r="E30" s="258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60"/>
      <c r="W30" s="260"/>
      <c r="X30" s="260"/>
      <c r="Y30" s="260"/>
      <c r="Z30" s="260"/>
      <c r="AA30" s="261"/>
      <c r="AB30" s="261"/>
      <c r="AC30" s="261"/>
      <c r="AD30" s="261"/>
      <c r="AE30" s="261"/>
      <c r="AF30" s="261"/>
    </row>
    <row r="31" s="246" customFormat="true" ht="37.5" hidden="false" customHeight="true" outlineLevel="0" collapsed="false">
      <c r="A31" s="258"/>
      <c r="B31" s="258"/>
      <c r="C31" s="258"/>
      <c r="D31" s="258"/>
      <c r="E31" s="258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60"/>
      <c r="W31" s="260"/>
      <c r="X31" s="260"/>
      <c r="Y31" s="260"/>
      <c r="Z31" s="260"/>
      <c r="AA31" s="261"/>
      <c r="AB31" s="261"/>
      <c r="AC31" s="261"/>
      <c r="AD31" s="261"/>
      <c r="AE31" s="261"/>
      <c r="AF31" s="261"/>
    </row>
    <row r="32" s="45" customFormat="true" ht="15" hidden="false" customHeight="true" outlineLevel="0" collapsed="false">
      <c r="A32" s="241"/>
      <c r="B32" s="241"/>
      <c r="C32" s="241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</row>
    <row r="33" s="45" customFormat="true" ht="15" hidden="false" customHeight="true" outlineLevel="0" collapsed="false">
      <c r="A33" s="241"/>
      <c r="B33" s="241"/>
      <c r="C33" s="241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</row>
    <row r="34" s="45" customFormat="true" ht="15" hidden="false" customHeight="true" outlineLevel="0" collapsed="false">
      <c r="A34" s="241"/>
      <c r="B34" s="241"/>
      <c r="C34" s="241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</row>
    <row r="35" s="45" customFormat="true" ht="15" hidden="false" customHeight="true" outlineLevel="0" collapsed="false">
      <c r="A35" s="241"/>
      <c r="B35" s="241"/>
      <c r="C35" s="241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</row>
    <row r="36" s="45" customFormat="true" ht="15" hidden="false" customHeight="true" outlineLevel="0" collapsed="false">
      <c r="A36" s="241"/>
      <c r="B36" s="241"/>
      <c r="C36" s="241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</row>
    <row r="37" s="45" customFormat="true" ht="15" hidden="false" customHeight="true" outlineLevel="0" collapsed="false">
      <c r="A37" s="241"/>
      <c r="B37" s="241"/>
      <c r="C37" s="241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</row>
    <row r="38" s="45" customFormat="true" ht="15" hidden="false" customHeight="true" outlineLevel="0" collapsed="false">
      <c r="A38" s="241"/>
      <c r="B38" s="241"/>
      <c r="C38" s="241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</row>
    <row r="39" s="45" customFormat="true" ht="32.25" hidden="false" customHeight="true" outlineLevel="0" collapsed="false">
      <c r="A39" s="241"/>
      <c r="B39" s="262" t="s">
        <v>99</v>
      </c>
      <c r="C39" s="262"/>
      <c r="D39" s="262"/>
      <c r="E39" s="262"/>
      <c r="F39" s="262"/>
      <c r="G39" s="262"/>
      <c r="H39" s="242"/>
      <c r="I39" s="242"/>
      <c r="J39" s="242"/>
      <c r="K39" s="242"/>
      <c r="L39" s="242"/>
      <c r="M39" s="263" t="s">
        <v>261</v>
      </c>
      <c r="N39" s="263"/>
      <c r="O39" s="263"/>
      <c r="P39" s="263"/>
      <c r="Q39" s="263"/>
      <c r="R39" s="242"/>
      <c r="S39" s="242"/>
      <c r="T39" s="242"/>
      <c r="U39" s="242" t="s">
        <v>262</v>
      </c>
      <c r="V39" s="242"/>
      <c r="W39" s="185" t="s">
        <v>261</v>
      </c>
      <c r="X39" s="185"/>
      <c r="Y39" s="185"/>
      <c r="Z39" s="185"/>
      <c r="AA39" s="185"/>
      <c r="AB39" s="200"/>
      <c r="AC39" s="200"/>
      <c r="AD39" s="200"/>
      <c r="AE39" s="200"/>
      <c r="AF39" s="200"/>
    </row>
    <row r="40" s="218" customFormat="true" ht="99" hidden="false" customHeight="true" outlineLevel="0" collapsed="false">
      <c r="B40" s="42" t="s">
        <v>192</v>
      </c>
      <c r="C40" s="42"/>
      <c r="D40" s="42"/>
      <c r="E40" s="42"/>
      <c r="F40" s="42"/>
      <c r="G40" s="42"/>
      <c r="H40" s="222"/>
      <c r="I40" s="222"/>
      <c r="J40" s="222"/>
      <c r="K40" s="222"/>
      <c r="L40" s="222"/>
      <c r="M40" s="42" t="s">
        <v>193</v>
      </c>
      <c r="N40" s="42"/>
      <c r="O40" s="42"/>
      <c r="P40" s="42"/>
      <c r="Q40" s="42"/>
      <c r="V40" s="45"/>
      <c r="W40" s="42" t="s">
        <v>263</v>
      </c>
      <c r="X40" s="42"/>
      <c r="Y40" s="42"/>
      <c r="Z40" s="42"/>
      <c r="AA40" s="42"/>
    </row>
    <row r="41" s="218" customFormat="true" ht="18.75" hidden="false" customHeight="false" outlineLevel="0" collapsed="false">
      <c r="F41" s="42"/>
      <c r="G41" s="42"/>
      <c r="H41" s="42"/>
      <c r="I41" s="42"/>
      <c r="J41" s="42"/>
      <c r="K41" s="42"/>
      <c r="L41" s="42"/>
      <c r="Q41" s="42"/>
      <c r="R41" s="42"/>
      <c r="S41" s="42"/>
      <c r="T41" s="42"/>
      <c r="X41" s="42"/>
      <c r="Y41" s="42"/>
      <c r="Z41" s="42"/>
      <c r="AA41" s="42"/>
    </row>
    <row r="42" s="45" customFormat="true" ht="18.75" hidden="false" customHeight="false" outlineLevel="0" collapsed="false">
      <c r="C42" s="264"/>
      <c r="D42" s="264"/>
      <c r="E42" s="264"/>
      <c r="F42" s="264"/>
      <c r="G42" s="264"/>
      <c r="H42" s="264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4"/>
      <c r="V42" s="264"/>
    </row>
    <row r="43" s="266" customFormat="true" ht="12.75" hidden="false" customHeight="true" outlineLevel="0" collapsed="false">
      <c r="A43" s="266" t="s">
        <v>264</v>
      </c>
    </row>
    <row r="44" s="45" customFormat="true" ht="18.75" hidden="false" customHeight="false" outlineLevel="0" collapsed="false"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</row>
    <row r="45" s="45" customFormat="true" ht="18.75" hidden="false" customHeight="false" outlineLevel="0" collapsed="false">
      <c r="C45" s="267"/>
    </row>
    <row r="46" s="45" customFormat="true" ht="18.75" hidden="false" customHeight="false" outlineLevel="0" collapsed="false"/>
    <row r="47" s="45" customFormat="true" ht="18.75" hidden="false" customHeight="false" outlineLevel="0" collapsed="false"/>
    <row r="48" s="45" customFormat="true" ht="19.5" hidden="false" customHeight="false" outlineLevel="0" collapsed="false">
      <c r="C48" s="268"/>
    </row>
    <row r="49" customFormat="false" ht="19.5" hidden="false" customHeight="false" outlineLevel="0" collapsed="false">
      <c r="C49" s="269"/>
    </row>
    <row r="50" customFormat="false" ht="19.5" hidden="false" customHeight="false" outlineLevel="0" collapsed="false">
      <c r="C50" s="269"/>
    </row>
    <row r="51" customFormat="false" ht="19.5" hidden="false" customHeight="false" outlineLevel="0" collapsed="false">
      <c r="C51" s="269"/>
    </row>
    <row r="52" customFormat="false" ht="19.5" hidden="false" customHeight="false" outlineLevel="0" collapsed="false">
      <c r="C52" s="269"/>
    </row>
    <row r="53" customFormat="false" ht="19.5" hidden="false" customHeight="false" outlineLevel="0" collapsed="false">
      <c r="C53" s="269"/>
    </row>
    <row r="54" customFormat="false" ht="19.5" hidden="false" customHeight="false" outlineLevel="0" collapsed="false">
      <c r="C54" s="269"/>
    </row>
  </sheetData>
  <mergeCells count="114">
    <mergeCell ref="Z4:AB4"/>
    <mergeCell ref="AD4:AF4"/>
    <mergeCell ref="A5:A7"/>
    <mergeCell ref="B5:L7"/>
    <mergeCell ref="M5:P5"/>
    <mergeCell ref="Q5:T5"/>
    <mergeCell ref="U5:X5"/>
    <mergeCell ref="Y5:AB5"/>
    <mergeCell ref="AC5:AF5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B8:L8"/>
    <mergeCell ref="B9:L9"/>
    <mergeCell ref="B10:L10"/>
    <mergeCell ref="B11:L11"/>
    <mergeCell ref="B12:L12"/>
    <mergeCell ref="A13:L13"/>
    <mergeCell ref="A14:L14"/>
    <mergeCell ref="AD21:AF21"/>
    <mergeCell ref="A22:A24"/>
    <mergeCell ref="B22:C24"/>
    <mergeCell ref="D22:E24"/>
    <mergeCell ref="F22:G24"/>
    <mergeCell ref="H22:I24"/>
    <mergeCell ref="J22:K24"/>
    <mergeCell ref="L22:U22"/>
    <mergeCell ref="V22:Z24"/>
    <mergeCell ref="AA22:AF24"/>
    <mergeCell ref="L23:M24"/>
    <mergeCell ref="N23:O24"/>
    <mergeCell ref="P23:U23"/>
    <mergeCell ref="P24:Q24"/>
    <mergeCell ref="R24:S24"/>
    <mergeCell ref="T24:U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Z25"/>
    <mergeCell ref="AA25:AF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Z26"/>
    <mergeCell ref="AA26:AF26"/>
    <mergeCell ref="D27:E27"/>
    <mergeCell ref="F27:G27"/>
    <mergeCell ref="H27:I27"/>
    <mergeCell ref="J27:K27"/>
    <mergeCell ref="P27:Q27"/>
    <mergeCell ref="R27:S27"/>
    <mergeCell ref="T27:U27"/>
    <mergeCell ref="V27:Z27"/>
    <mergeCell ref="AA27:AF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Z28"/>
    <mergeCell ref="AA28:AF28"/>
    <mergeCell ref="A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Z29"/>
    <mergeCell ref="AA29:AF29"/>
    <mergeCell ref="B39:G39"/>
    <mergeCell ref="M39:Q39"/>
    <mergeCell ref="W39:AA39"/>
    <mergeCell ref="B40:G40"/>
    <mergeCell ref="M40:Q40"/>
    <mergeCell ref="W40:AA40"/>
  </mergeCells>
  <printOptions headings="false" gridLines="false" gridLinesSet="true" horizontalCentered="false" verticalCentered="false"/>
  <pageMargins left="0.240277777777778" right="0.159722222222222" top="0.2" bottom="0.2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99"/>
    <pageSetUpPr fitToPage="false"/>
  </sheetPr>
  <dimension ref="A2:H18"/>
  <sheetViews>
    <sheetView showFormulas="false" showGridLines="true" showRowColHeaders="true" showZeros="true" rightToLeft="false" tabSelected="false" showOutlineSymbols="true" defaultGridColor="true" view="pageBreakPreview" topLeftCell="A7" colorId="64" zoomScale="63" zoomScaleNormal="75" zoomScalePageLayoutView="63" workbookViewId="0">
      <selection pane="topLeft" activeCell="F14" activeCellId="0" sqref="F1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270" width="39.43"/>
    <col collapsed="false" customWidth="true" hidden="false" outlineLevel="0" max="2" min="2" style="270" width="12.86"/>
    <col collapsed="false" customWidth="true" hidden="false" outlineLevel="0" max="3" min="3" style="270" width="19.71"/>
    <col collapsed="false" customWidth="true" hidden="false" outlineLevel="0" max="4" min="4" style="270" width="19"/>
    <col collapsed="false" customWidth="true" hidden="false" outlineLevel="0" max="6" min="5" style="270" width="18.12"/>
    <col collapsed="false" customWidth="true" hidden="false" outlineLevel="0" max="7" min="7" style="270" width="18.29"/>
    <col collapsed="false" customWidth="true" hidden="false" outlineLevel="0" max="8" min="8" style="270" width="18.71"/>
    <col collapsed="false" customWidth="false" hidden="false" outlineLevel="0" max="1024" min="9" style="270" width="9.13"/>
  </cols>
  <sheetData>
    <row r="2" customFormat="false" ht="31.5" hidden="false" customHeight="true" outlineLevel="0" collapsed="false">
      <c r="G2" s="4" t="s">
        <v>265</v>
      </c>
      <c r="H2" s="4"/>
    </row>
    <row r="3" customFormat="false" ht="32.25" hidden="false" customHeight="true" outlineLevel="0" collapsed="false">
      <c r="A3" s="180" t="s">
        <v>266</v>
      </c>
      <c r="B3" s="180"/>
      <c r="C3" s="180"/>
      <c r="D3" s="180"/>
      <c r="E3" s="180"/>
      <c r="F3" s="180"/>
      <c r="G3" s="180"/>
      <c r="H3" s="180"/>
    </row>
    <row r="4" customFormat="false" ht="28.5" hidden="false" customHeight="true" outlineLevel="0" collapsed="false">
      <c r="A4" s="271" t="s">
        <v>131</v>
      </c>
      <c r="B4" s="271"/>
      <c r="C4" s="271"/>
      <c r="D4" s="271"/>
      <c r="E4" s="271"/>
      <c r="F4" s="271"/>
      <c r="G4" s="271"/>
      <c r="H4" s="271"/>
    </row>
    <row r="5" customFormat="false" ht="45.75" hidden="false" customHeight="true" outlineLevel="0" collapsed="false">
      <c r="A5" s="272" t="s">
        <v>6</v>
      </c>
      <c r="B5" s="93" t="s">
        <v>7</v>
      </c>
      <c r="C5" s="93" t="s">
        <v>267</v>
      </c>
      <c r="D5" s="93"/>
      <c r="E5" s="91" t="s">
        <v>9</v>
      </c>
      <c r="F5" s="91"/>
      <c r="G5" s="91"/>
      <c r="H5" s="91"/>
    </row>
    <row r="6" customFormat="false" ht="65.25" hidden="false" customHeight="true" outlineLevel="0" collapsed="false">
      <c r="A6" s="272"/>
      <c r="B6" s="93"/>
      <c r="C6" s="93" t="s">
        <v>10</v>
      </c>
      <c r="D6" s="93" t="s">
        <v>268</v>
      </c>
      <c r="E6" s="93" t="s">
        <v>11</v>
      </c>
      <c r="F6" s="93" t="s">
        <v>12</v>
      </c>
      <c r="G6" s="94" t="s">
        <v>13</v>
      </c>
      <c r="H6" s="94" t="s">
        <v>133</v>
      </c>
    </row>
    <row r="7" customFormat="false" ht="30" hidden="false" customHeight="true" outlineLevel="0" collapsed="false">
      <c r="A7" s="272" t="n">
        <v>1</v>
      </c>
      <c r="B7" s="93" t="n">
        <v>2</v>
      </c>
      <c r="C7" s="272" t="n">
        <v>3</v>
      </c>
      <c r="D7" s="93" t="n">
        <v>4</v>
      </c>
      <c r="E7" s="272" t="n">
        <v>5</v>
      </c>
      <c r="F7" s="93" t="n">
        <v>6</v>
      </c>
      <c r="G7" s="272" t="n">
        <v>7</v>
      </c>
      <c r="H7" s="93" t="n">
        <v>8</v>
      </c>
    </row>
    <row r="8" customFormat="false" ht="28.5" hidden="false" customHeight="true" outlineLevel="0" collapsed="false">
      <c r="A8" s="273" t="s">
        <v>269</v>
      </c>
      <c r="B8" s="273"/>
      <c r="C8" s="273"/>
      <c r="D8" s="273"/>
      <c r="E8" s="273"/>
      <c r="F8" s="273"/>
      <c r="G8" s="273"/>
      <c r="H8" s="273"/>
    </row>
    <row r="9" customFormat="false" ht="59.25" hidden="false" customHeight="true" outlineLevel="0" collapsed="false">
      <c r="A9" s="163" t="s">
        <v>270</v>
      </c>
      <c r="B9" s="101" t="n">
        <v>6000</v>
      </c>
      <c r="C9" s="165" t="n">
        <f aca="false">SUM(C11:C12)</f>
        <v>0</v>
      </c>
      <c r="D9" s="165" t="n">
        <f aca="false">SUM(D11:D12)</f>
        <v>0</v>
      </c>
      <c r="E9" s="165" t="n">
        <f aca="false">SUM(E11:E12)</f>
        <v>0</v>
      </c>
      <c r="F9" s="165" t="n">
        <f aca="false">SUM(F11:F12)</f>
        <v>0</v>
      </c>
      <c r="G9" s="165" t="n">
        <f aca="false">F9-E9</f>
        <v>0</v>
      </c>
      <c r="H9" s="274" t="e">
        <f aca="false">(F9/E9)*100</f>
        <v>#DIV/0!</v>
      </c>
    </row>
    <row r="10" customFormat="false" ht="39.75" hidden="false" customHeight="true" outlineLevel="0" collapsed="false">
      <c r="A10" s="28" t="s">
        <v>271</v>
      </c>
      <c r="B10" s="28"/>
      <c r="C10" s="28"/>
      <c r="D10" s="28"/>
      <c r="E10" s="28"/>
      <c r="F10" s="28"/>
      <c r="G10" s="28"/>
      <c r="H10" s="28"/>
    </row>
    <row r="11" customFormat="false" ht="81" hidden="false" customHeight="true" outlineLevel="0" collapsed="false">
      <c r="A11" s="104" t="s">
        <v>272</v>
      </c>
      <c r="B11" s="101" t="n">
        <v>6010</v>
      </c>
      <c r="C11" s="173"/>
      <c r="D11" s="173"/>
      <c r="E11" s="173"/>
      <c r="F11" s="173"/>
      <c r="G11" s="173"/>
      <c r="H11" s="275" t="e">
        <f aca="false">(F11/E11)*100</f>
        <v>#DIV/0!</v>
      </c>
    </row>
    <row r="12" customFormat="false" ht="63.75" hidden="false" customHeight="true" outlineLevel="0" collapsed="false">
      <c r="A12" s="104" t="s">
        <v>273</v>
      </c>
      <c r="B12" s="101" t="n">
        <v>6020</v>
      </c>
      <c r="C12" s="173"/>
      <c r="D12" s="173"/>
      <c r="E12" s="173"/>
      <c r="F12" s="173"/>
      <c r="G12" s="173"/>
      <c r="H12" s="275" t="e">
        <f aca="false">(F12/E12)*100</f>
        <v>#DIV/0!</v>
      </c>
    </row>
    <row r="13" customFormat="false" ht="35.25" hidden="false" customHeight="true" outlineLevel="0" collapsed="false">
      <c r="A13" s="276"/>
      <c r="B13" s="277"/>
      <c r="C13" s="278"/>
      <c r="D13" s="278"/>
      <c r="E13" s="278"/>
      <c r="F13" s="278"/>
      <c r="G13" s="278"/>
      <c r="H13" s="279"/>
    </row>
    <row r="14" customFormat="false" ht="41.25" hidden="false" customHeight="true" outlineLevel="0" collapsed="false">
      <c r="A14" s="280" t="s">
        <v>99</v>
      </c>
      <c r="B14" s="277"/>
      <c r="C14" s="281" t="s">
        <v>169</v>
      </c>
      <c r="D14" s="281"/>
      <c r="E14" s="282"/>
      <c r="F14" s="186" t="s">
        <v>101</v>
      </c>
      <c r="G14" s="186"/>
      <c r="H14" s="186"/>
    </row>
    <row r="15" customFormat="false" ht="18.75" hidden="false" customHeight="false" outlineLevel="0" collapsed="false">
      <c r="A15" s="42" t="s">
        <v>192</v>
      </c>
      <c r="B15" s="43"/>
      <c r="C15" s="42" t="s">
        <v>193</v>
      </c>
      <c r="D15" s="42"/>
      <c r="E15" s="43"/>
      <c r="F15" s="42" t="s">
        <v>183</v>
      </c>
      <c r="G15" s="42"/>
      <c r="H15" s="42"/>
    </row>
    <row r="16" customFormat="false" ht="12.75" hidden="false" customHeight="false" outlineLevel="0" collapsed="false">
      <c r="A16" s="283"/>
      <c r="B16" s="283"/>
      <c r="C16" s="283"/>
      <c r="D16" s="283"/>
      <c r="E16" s="283"/>
      <c r="F16" s="283"/>
      <c r="G16" s="283"/>
      <c r="H16" s="283"/>
    </row>
    <row r="17" customFormat="false" ht="12.75" hidden="false" customHeight="false" outlineLevel="0" collapsed="false">
      <c r="A17" s="283"/>
      <c r="B17" s="283"/>
      <c r="C17" s="283"/>
      <c r="D17" s="283"/>
      <c r="E17" s="283"/>
      <c r="F17" s="283"/>
      <c r="G17" s="283"/>
      <c r="H17" s="283"/>
    </row>
    <row r="18" customFormat="false" ht="3" hidden="false" customHeight="true" outlineLevel="0" collapsed="false">
      <c r="A18" s="283"/>
      <c r="B18" s="283"/>
      <c r="C18" s="283"/>
      <c r="D18" s="283"/>
      <c r="E18" s="283"/>
      <c r="F18" s="283"/>
      <c r="G18" s="283"/>
      <c r="H18" s="283"/>
    </row>
  </sheetData>
  <mergeCells count="13">
    <mergeCell ref="G2:H2"/>
    <mergeCell ref="A3:H3"/>
    <mergeCell ref="A4:H4"/>
    <mergeCell ref="A5:A6"/>
    <mergeCell ref="B5:B6"/>
    <mergeCell ref="C5:D5"/>
    <mergeCell ref="E5:H5"/>
    <mergeCell ref="A8:H8"/>
    <mergeCell ref="A10:H10"/>
    <mergeCell ref="C14:D14"/>
    <mergeCell ref="F14:H14"/>
    <mergeCell ref="C15:D15"/>
    <mergeCell ref="F15:H15"/>
  </mergeCells>
  <printOptions headings="false" gridLines="false" gridLinesSet="true" horizontalCentered="false" verticalCentered="false"/>
  <pageMargins left="0.236111111111111" right="0.157638888888889" top="0.196527777777778" bottom="0.196527777777778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2003-03-13T16:00:22Z</dcterms:created>
  <dc:creator>Мельник Олена Володимирівна</dc:creator>
  <dc:description/>
  <dc:language>uk-UA</dc:language>
  <cp:lastModifiedBy/>
  <cp:lastPrinted>2021-05-14T11:14:27Z</cp:lastPrinted>
  <dcterms:modified xsi:type="dcterms:W3CDTF">2021-05-21T13:00:06Z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